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eck\Downloads\"/>
    </mc:Choice>
  </mc:AlternateContent>
  <xr:revisionPtr revIDLastSave="0" documentId="8_{08C8F7FD-B38C-4BB1-8ACC-C46270BFEDFE}" xr6:coauthVersionLast="47" xr6:coauthVersionMax="47" xr10:uidLastSave="{00000000-0000-0000-0000-000000000000}"/>
  <bookViews>
    <workbookView xWindow="-120" yWindow="-120" windowWidth="38640" windowHeight="21240" tabRatio="884" firstSheet="2" activeTab="13" xr2:uid="{00000000-000D-0000-FFFF-FFFF00000000}"/>
  </bookViews>
  <sheets>
    <sheet name="Archery-300-Recurve" sheetId="1" r:id="rId1"/>
    <sheet name="Archery-300-Barebow" sheetId="2" r:id="rId2"/>
    <sheet name="Archery-300-Limited" sheetId="4" r:id="rId3"/>
    <sheet name="Archery-300-Bowhunter" sheetId="6" r:id="rId4"/>
    <sheet name="Archery-300-Unlimited" sheetId="9" r:id="rId5"/>
    <sheet name="Archery-3D-Recurve" sheetId="8" r:id="rId6"/>
    <sheet name="Arhcery-3D-Barebow" sheetId="3" r:id="rId7"/>
    <sheet name="Archery-3D-Limited" sheetId="5" r:id="rId8"/>
    <sheet name="Archery-3D-Bowhunter" sheetId="7" r:id="rId9"/>
    <sheet name="Archery-3D-Unlimited" sheetId="10" r:id="rId10"/>
    <sheet name="Air Rifle-3 Pos-Plinker" sheetId="11" r:id="rId11"/>
    <sheet name="Air Rifle-3 Pos-Sporter" sheetId="12" r:id="rId12"/>
    <sheet name="Air Rifle-3 Pos-Unlimited" sheetId="13" r:id="rId13"/>
    <sheet name="Air Rifle-Silh-Plinker" sheetId="14" r:id="rId14"/>
    <sheet name="Air Rifle-Silh-Sporter" sheetId="15" r:id="rId15"/>
    <sheet name="Air Rifle-Silh-Unlimited" sheetId="16" r:id="rId16"/>
    <sheet name="Air Pistol Slow Fire" sheetId="17" r:id="rId17"/>
    <sheet name="Air Pistol Rapid Fire" sheetId="18" r:id="rId18"/>
    <sheet name="Wildlife" sheetId="19" r:id="rId19"/>
  </sheets>
  <definedNames>
    <definedName name="_xlnm._FilterDatabase" localSheetId="2" hidden="1">'Archery-300-Limited'!$H$4:$L$9</definedName>
    <definedName name="JunIntScores" localSheetId="18">Wildlife!$D$3:$D$50</definedName>
    <definedName name="_xlnm.Print_Area" localSheetId="17">'Air Pistol Rapid Fire'!$A$1:$E$13</definedName>
    <definedName name="_xlnm.Print_Area" localSheetId="16">'Air Pistol Slow Fire'!$A$1:$E$25</definedName>
    <definedName name="_xlnm.Print_Area" localSheetId="10">'Air Rifle-3 Pos-Plinker'!$A$1:$F$20</definedName>
    <definedName name="_xlnm.Print_Area" localSheetId="11">'Air Rifle-3 Pos-Sporter'!$A$1:$F$28</definedName>
    <definedName name="_xlnm.Print_Area" localSheetId="13">'Air Rifle-Silh-Plinker'!$A$6:$F$20</definedName>
    <definedName name="_xlnm.Print_Area" localSheetId="14">'Air Rifle-Silh-Sporter'!#REF!</definedName>
    <definedName name="_xlnm.Print_Area" localSheetId="15">'Air Rifle-Silh-Unlimited'!$A$14:$F$18</definedName>
    <definedName name="_xlnm.Print_Area" localSheetId="1">'Archery-300-Barebow'!$B$1:$F$24</definedName>
    <definedName name="_xlnm.Print_Area" localSheetId="3">'Archery-300-Bowhunter'!$A$1:$F$25</definedName>
    <definedName name="_xlnm.Print_Area" localSheetId="2">'Archery-300-Limited'!#REF!</definedName>
    <definedName name="_xlnm.Print_Area" localSheetId="0">'Archery-300-Recurve'!#REF!</definedName>
    <definedName name="_xlnm.Print_Area" localSheetId="4">'Archery-300-Unlimited'!$A$1:$F$13</definedName>
    <definedName name="_xlnm.Print_Area" localSheetId="8">'Archery-3D-Bowhunter'!$A$1:$F$28</definedName>
    <definedName name="_xlnm.Print_Area" localSheetId="7">'Archery-3D-Limited'!$A$17:$E$22</definedName>
    <definedName name="_xlnm.Print_Area" localSheetId="5">'Archery-3D-Recurve'!$A$1:$F$6</definedName>
    <definedName name="_xlnm.Print_Area" localSheetId="9">'Archery-3D-Unlimited'!$A$1:$F$12</definedName>
    <definedName name="_xlnm.Print_Area" localSheetId="6">'Arhcery-3D-Barebow'!$A$1:$F$25</definedName>
    <definedName name="SenScores" localSheetId="18">Wildlife!$J$3:$J$50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7" l="1" a="1"/>
  <c r="E4" i="17" s="1"/>
  <c r="E3" i="17" a="1"/>
  <c r="E3" i="17" s="1"/>
  <c r="E4" i="18" a="1"/>
  <c r="E4" i="18" s="1"/>
  <c r="E3" i="18" a="1"/>
  <c r="E3" i="18" s="1"/>
  <c r="E26" i="19" a="1"/>
  <c r="E27" i="19" a="1"/>
  <c r="F18" i="2" a="1"/>
  <c r="F5" i="6" a="1"/>
  <c r="F22" i="3" a="1"/>
  <c r="F29" i="12" a="1"/>
  <c r="F23" i="3" a="1"/>
  <c r="F30" i="12" a="1"/>
  <c r="E5" i="19" a="1"/>
  <c r="E6" i="19" a="1"/>
  <c r="F12" i="2" a="1"/>
  <c r="F25" i="12" a="1"/>
  <c r="E21" i="19" a="1"/>
  <c r="E24" i="19" a="1"/>
  <c r="F10" i="2" a="1"/>
  <c r="F4" i="6" a="1"/>
  <c r="F24" i="3" a="1"/>
  <c r="F18" i="7" a="1"/>
  <c r="F26" i="12" a="1"/>
  <c r="F16" i="15" a="1"/>
  <c r="E23" i="17" a="1"/>
  <c r="E22" i="19" a="1"/>
  <c r="E17" i="19" a="1"/>
  <c r="F13" i="2" a="1"/>
  <c r="F3" i="6" a="1"/>
  <c r="F25" i="3" a="1"/>
  <c r="F17" i="7" a="1"/>
  <c r="F27" i="12" a="1"/>
  <c r="F19" i="15" a="1"/>
  <c r="K5" i="19" a="1"/>
  <c r="E7" i="19" a="1"/>
  <c r="E8" i="19" a="1"/>
  <c r="F11" i="2" a="1"/>
  <c r="F11" i="9" a="1"/>
  <c r="F26" i="3" a="1"/>
  <c r="F5" i="7" a="1"/>
  <c r="K11" i="19" a="1"/>
  <c r="E23" i="19" a="1"/>
  <c r="E3" i="19" a="1"/>
  <c r="F9" i="2" a="1"/>
  <c r="F12" i="9" a="1"/>
  <c r="F27" i="3" a="1"/>
  <c r="F4" i="7" a="1"/>
  <c r="F16" i="12" a="1"/>
  <c r="F22" i="15" a="1"/>
  <c r="F6" i="7" a="1"/>
  <c r="F18" i="12" a="1"/>
  <c r="K7" i="19" a="1"/>
  <c r="E16" i="19" a="1"/>
  <c r="F28" i="2" a="1"/>
  <c r="F4" i="2" a="1"/>
  <c r="F10" i="9" a="1"/>
  <c r="F19" i="3" a="1"/>
  <c r="K6" i="19" a="1"/>
  <c r="E25" i="19" a="1"/>
  <c r="F22" i="2" a="1"/>
  <c r="F5" i="2" a="1"/>
  <c r="F4" i="9" a="1"/>
  <c r="F13" i="3" a="1"/>
  <c r="F3" i="7" a="1"/>
  <c r="F17" i="12" a="1"/>
  <c r="F21" i="15" a="1"/>
  <c r="E19" i="17" a="1"/>
  <c r="K8" i="19" a="1"/>
  <c r="E18" i="19" a="1"/>
  <c r="F24" i="2" a="1"/>
  <c r="F3" i="2" a="1"/>
  <c r="F5" i="9" a="1"/>
  <c r="F14" i="3" a="1"/>
  <c r="F4" i="10" a="1"/>
  <c r="F15" i="12" a="1"/>
  <c r="F20" i="15" a="1"/>
  <c r="E22" i="17" a="1"/>
  <c r="F18" i="15" a="1"/>
  <c r="K4" i="19" a="1"/>
  <c r="E11" i="19" a="1"/>
  <c r="F25" i="2" a="1"/>
  <c r="F4" i="4" a="1"/>
  <c r="F6" i="9" a="1"/>
  <c r="F12" i="3" a="1"/>
  <c r="F6" i="10" a="1"/>
  <c r="F5" i="12" a="1"/>
  <c r="F15" i="15" a="1"/>
  <c r="K10" i="19" a="1"/>
  <c r="E13" i="19" a="1"/>
  <c r="F19" i="2" a="1"/>
  <c r="F3" i="4" a="1"/>
  <c r="F3" i="9" a="1"/>
  <c r="F11" i="3" a="1"/>
  <c r="F5" i="10" a="1"/>
  <c r="F4" i="12" a="1"/>
  <c r="F4" i="15" a="1"/>
  <c r="F7" i="15" a="1"/>
  <c r="F29" i="15" a="1"/>
  <c r="F6" i="15" a="1"/>
  <c r="F27" i="15" a="1"/>
  <c r="F17" i="15" a="1"/>
  <c r="E20" i="17" a="1"/>
  <c r="K9" i="19" a="1"/>
  <c r="E15" i="19" a="1"/>
  <c r="F20" i="2" a="1"/>
  <c r="F23" i="6" a="1"/>
  <c r="F20" i="8" a="1"/>
  <c r="F15" i="3" a="1"/>
  <c r="F3" i="10" a="1"/>
  <c r="F3" i="12" a="1"/>
  <c r="K3" i="19" a="1"/>
  <c r="E9" i="19" a="1"/>
  <c r="F23" i="2" a="1"/>
  <c r="F24" i="6" a="1"/>
  <c r="F21" i="8" a="1"/>
  <c r="F10" i="3" a="1"/>
  <c r="F18" i="11" a="1"/>
  <c r="F28" i="15" a="1"/>
  <c r="F5" i="15" a="1"/>
  <c r="F19" i="8" a="1"/>
  <c r="F3" i="3" a="1"/>
  <c r="F17" i="11" a="1"/>
  <c r="E4" i="19" a="1"/>
  <c r="E10" i="19" a="1"/>
  <c r="F21" i="2" a="1"/>
  <c r="F22" i="6" a="1"/>
  <c r="E12" i="19" a="1"/>
  <c r="E19" i="19" a="1"/>
  <c r="F26" i="2" a="1"/>
  <c r="F15" i="6" a="1"/>
  <c r="F20" i="3" a="1"/>
  <c r="E4" i="5" a="1"/>
  <c r="F16" i="11" a="1"/>
  <c r="F31" i="15" a="1"/>
  <c r="F3" i="15" a="1"/>
  <c r="F30" i="15" a="1"/>
  <c r="E21" i="17" a="1"/>
  <c r="E24" i="17" a="1"/>
  <c r="F6" i="6" a="1"/>
  <c r="E20" i="19" a="1"/>
  <c r="E14" i="19" a="1"/>
  <c r="F27" i="2" a="1"/>
  <c r="F14" i="6" a="1"/>
  <c r="F21" i="3" a="1"/>
  <c r="E3" i="5" a="1"/>
  <c r="F28" i="12" a="1"/>
  <c r="F27" i="7" a="1"/>
  <c r="F32" i="15" a="1"/>
  <c r="F26" i="7" a="1"/>
  <c r="K9" i="19" l="1"/>
  <c r="K10" i="19"/>
  <c r="K4" i="19"/>
  <c r="K8" i="19"/>
  <c r="K6" i="19"/>
  <c r="K7" i="19"/>
  <c r="K11" i="19"/>
  <c r="K5" i="19"/>
  <c r="K3" i="19"/>
  <c r="E8" i="19"/>
  <c r="E17" i="19"/>
  <c r="E24" i="19"/>
  <c r="E6" i="19"/>
  <c r="E27" i="19"/>
  <c r="E14" i="19"/>
  <c r="E19" i="19"/>
  <c r="E10" i="19"/>
  <c r="E9" i="19"/>
  <c r="E15" i="19"/>
  <c r="E13" i="19"/>
  <c r="E11" i="19"/>
  <c r="E18" i="19"/>
  <c r="E25" i="19"/>
  <c r="E16" i="19"/>
  <c r="E23" i="19"/>
  <c r="E7" i="19"/>
  <c r="E22" i="19"/>
  <c r="E21" i="19"/>
  <c r="E5" i="19"/>
  <c r="E26" i="19"/>
  <c r="E20" i="19"/>
  <c r="E12" i="19"/>
  <c r="E4" i="19"/>
  <c r="E3" i="19"/>
  <c r="F27" i="2"/>
  <c r="F26" i="2"/>
  <c r="F21" i="2"/>
  <c r="F23" i="2"/>
  <c r="F20" i="2"/>
  <c r="F19" i="2"/>
  <c r="F25" i="2"/>
  <c r="F24" i="2"/>
  <c r="F22" i="2"/>
  <c r="F28" i="2"/>
  <c r="F18" i="2"/>
  <c r="F11" i="2"/>
  <c r="F13" i="2"/>
  <c r="F10" i="2"/>
  <c r="F12" i="2"/>
  <c r="F9" i="2"/>
  <c r="F5" i="2"/>
  <c r="F4" i="2"/>
  <c r="F3" i="2"/>
  <c r="F4" i="4"/>
  <c r="F3" i="4"/>
  <c r="F24" i="6"/>
  <c r="F23" i="6"/>
  <c r="F22" i="6"/>
  <c r="F15" i="6"/>
  <c r="F14" i="6"/>
  <c r="F4" i="6"/>
  <c r="F6" i="6"/>
  <c r="F5" i="6"/>
  <c r="F3" i="6"/>
  <c r="F12" i="9"/>
  <c r="F11" i="9"/>
  <c r="F10" i="9"/>
  <c r="F6" i="9"/>
  <c r="F5" i="9"/>
  <c r="F4" i="9"/>
  <c r="F3" i="9"/>
  <c r="F21" i="8"/>
  <c r="F20" i="8"/>
  <c r="F19" i="8"/>
  <c r="F27" i="3"/>
  <c r="F26" i="3"/>
  <c r="F25" i="3"/>
  <c r="F24" i="3"/>
  <c r="F23" i="3"/>
  <c r="F22" i="3"/>
  <c r="F21" i="3"/>
  <c r="F20" i="3"/>
  <c r="F19" i="3"/>
  <c r="F15" i="3"/>
  <c r="F11" i="3"/>
  <c r="F12" i="3"/>
  <c r="F14" i="3"/>
  <c r="F13" i="3"/>
  <c r="F10" i="3"/>
  <c r="F3" i="3"/>
  <c r="E4" i="5"/>
  <c r="E3" i="5"/>
  <c r="F27" i="7"/>
  <c r="F26" i="7"/>
  <c r="F18" i="7"/>
  <c r="F17" i="7"/>
  <c r="F6" i="7"/>
  <c r="F4" i="7"/>
  <c r="F5" i="7"/>
  <c r="F3" i="7"/>
  <c r="F5" i="10"/>
  <c r="F6" i="10"/>
  <c r="F4" i="10"/>
  <c r="F3" i="10"/>
  <c r="F17" i="11"/>
  <c r="F18" i="11"/>
  <c r="F16" i="11"/>
  <c r="F27" i="12"/>
  <c r="F26" i="12"/>
  <c r="F30" i="12"/>
  <c r="F29" i="12"/>
  <c r="F28" i="12"/>
  <c r="F25" i="12"/>
  <c r="F17" i="12"/>
  <c r="F18" i="12"/>
  <c r="F16" i="12"/>
  <c r="F15" i="12"/>
  <c r="F4" i="12"/>
  <c r="F5" i="12"/>
  <c r="F3" i="12"/>
  <c r="F32" i="15"/>
  <c r="F30" i="15"/>
  <c r="F31" i="15"/>
  <c r="F29" i="15"/>
  <c r="F28" i="15"/>
  <c r="F27" i="15"/>
  <c r="F20" i="15"/>
  <c r="F21" i="15"/>
  <c r="F18" i="15"/>
  <c r="F22" i="15"/>
  <c r="F19" i="15"/>
  <c r="F17" i="15"/>
  <c r="F16" i="15"/>
  <c r="F15" i="15"/>
  <c r="F6" i="15"/>
  <c r="F5" i="15"/>
  <c r="F7" i="15"/>
  <c r="F4" i="15"/>
  <c r="F3" i="15"/>
  <c r="E23" i="17"/>
  <c r="E22" i="17"/>
  <c r="E24" i="17"/>
  <c r="E21" i="17"/>
  <c r="E20" i="17"/>
  <c r="E19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<sst xmlns="http://schemas.openxmlformats.org/spreadsheetml/2006/main" count="809" uniqueCount="168">
  <si>
    <t>Name</t>
  </si>
  <si>
    <t>Score</t>
  </si>
  <si>
    <t>X's</t>
  </si>
  <si>
    <t>Total</t>
  </si>
  <si>
    <t>County</t>
  </si>
  <si>
    <t>Rank</t>
  </si>
  <si>
    <t>Tie Breakers</t>
  </si>
  <si>
    <t xml:space="preserve">County </t>
  </si>
  <si>
    <t xml:space="preserve">Score </t>
  </si>
  <si>
    <t>Tie Breaker</t>
  </si>
  <si>
    <t xml:space="preserve">Name </t>
  </si>
  <si>
    <t>Archery 3-D Unlimited - Senior</t>
  </si>
  <si>
    <t>Archery 3-D Limited - Senior</t>
  </si>
  <si>
    <t>Archery 300 Round Recurve - Senior</t>
  </si>
  <si>
    <t>Air Pistol Rapid Fire - Senior</t>
  </si>
  <si>
    <t>Archery 300 Round Limited - Senior</t>
  </si>
  <si>
    <t>Air Rifle Silhouette Unlimited - Senior</t>
  </si>
  <si>
    <t>Archery 3-D Bowhunter - Senior</t>
  </si>
  <si>
    <t>Air Rifle 3 Position Sporter - Senior</t>
  </si>
  <si>
    <t>Air Rifle Silhouettes Sporter - Senior</t>
  </si>
  <si>
    <t>Archery 300 Round Unlimited - Senior</t>
  </si>
  <si>
    <t>Archery 300 Round Bowhunter - Senior</t>
  </si>
  <si>
    <t>Air Pistol Slow Fire - Senior</t>
  </si>
  <si>
    <t>Archery 300 Round Barebow - Senior</t>
  </si>
  <si>
    <t>Archery 300 Round Barebow - Junior</t>
  </si>
  <si>
    <t>Archery 300 Round Barebow - Intermediate</t>
  </si>
  <si>
    <t>Archery 300 Round Limited - Intermediate</t>
  </si>
  <si>
    <t>Archery 300 Round Limited - Junior</t>
  </si>
  <si>
    <t>Archery 300 Round Bowhunter - Junior</t>
  </si>
  <si>
    <t>Archery 300 Round Bowhunter - Intermediate</t>
  </si>
  <si>
    <t>Archery 300 Round Unlimited - Junior</t>
  </si>
  <si>
    <t>Archery 300 Round Unlimited - Intermediate</t>
  </si>
  <si>
    <t>Archery 300 Round Recurve - Junior</t>
  </si>
  <si>
    <t>Archery 300 Round Recurve - Intermediate</t>
  </si>
  <si>
    <t>Archery 3-D Barebow - Junior</t>
  </si>
  <si>
    <t>Archery 3-D Barebow - Intermediate</t>
  </si>
  <si>
    <t>Archery 3-D Barebow - Senior</t>
  </si>
  <si>
    <t>Archery 3-D Limited - Junior</t>
  </si>
  <si>
    <t>Archery 3-D Limited - Intermediate</t>
  </si>
  <si>
    <t>Archery 3-D Bowhunter - Junior</t>
  </si>
  <si>
    <t>Archery 3-D Bowhunter - Intermediate</t>
  </si>
  <si>
    <t>Archery 3-D Unlimited - Intermediate</t>
  </si>
  <si>
    <t>Archery 3-D Unlimited - Junior</t>
  </si>
  <si>
    <t>Air Rifle 3 Position Plinker - Junior</t>
  </si>
  <si>
    <t>Air Rifle 3 Position Plinker - Intermediate</t>
  </si>
  <si>
    <t>Air Rifle 3 Position Sporter - Intermediate</t>
  </si>
  <si>
    <t>Air Rifle 3 Position Sporter - Junior</t>
  </si>
  <si>
    <t>Air Rifle 3 Position Unlimited - Junior</t>
  </si>
  <si>
    <t>Air Rifle 3 Position Unlimited - Intermediate</t>
  </si>
  <si>
    <t>Air Rifle 3 Position Unlimited - Senior</t>
  </si>
  <si>
    <t>Air Rifle Silhouettes Plinker - Junior</t>
  </si>
  <si>
    <t>Air Rifle Silhouettes Plinker - Intermediate</t>
  </si>
  <si>
    <t>Air Rifle Silhouettes Sporter - Junior</t>
  </si>
  <si>
    <t>Air Rifle Silhouettes Sporter - Intermediate</t>
  </si>
  <si>
    <t>Air Rifle Silhouette Unlimited - Junior</t>
  </si>
  <si>
    <t>Air Rifle Silhouette Unlimited - Intermediate</t>
  </si>
  <si>
    <t>Air Pistol Rapid Fire - Junior</t>
  </si>
  <si>
    <t>Air Pistol Rapid Fire - Intermediate</t>
  </si>
  <si>
    <t>Air Pistol Slow Fire - Junior</t>
  </si>
  <si>
    <t>Air Pistol Slow Fire - Intermediate</t>
  </si>
  <si>
    <t>Eau Claire</t>
  </si>
  <si>
    <t>Pierce</t>
  </si>
  <si>
    <t>Dimmitt</t>
  </si>
  <si>
    <t>Ryan</t>
  </si>
  <si>
    <t>Noah</t>
  </si>
  <si>
    <t>Elizabeth</t>
  </si>
  <si>
    <t>X</t>
  </si>
  <si>
    <t>Carriere</t>
  </si>
  <si>
    <t>Claire</t>
  </si>
  <si>
    <t>Jackson</t>
  </si>
  <si>
    <t>Sami</t>
  </si>
  <si>
    <t>Garret</t>
  </si>
  <si>
    <t>Dorn</t>
  </si>
  <si>
    <t>Hart-Brinson</t>
  </si>
  <si>
    <t>Emma</t>
  </si>
  <si>
    <t>Mader</t>
  </si>
  <si>
    <t>Ean</t>
  </si>
  <si>
    <t>Sawyer</t>
  </si>
  <si>
    <t>Sykora</t>
  </si>
  <si>
    <t>Evelyn</t>
  </si>
  <si>
    <t>Wallace</t>
  </si>
  <si>
    <t>Hope</t>
  </si>
  <si>
    <t>Air Rifle 3 Position Plinker - Senior</t>
  </si>
  <si>
    <t>Air Rifle Silhouettes Plinker - Senior</t>
  </si>
  <si>
    <t>Zeman</t>
  </si>
  <si>
    <t>Skyler</t>
  </si>
  <si>
    <t>Hendrickson</t>
  </si>
  <si>
    <t>Anna</t>
  </si>
  <si>
    <t>Andreo</t>
  </si>
  <si>
    <t>Eric</t>
  </si>
  <si>
    <t>Caleb</t>
  </si>
  <si>
    <t>Hashamoun</t>
  </si>
  <si>
    <t>Maha</t>
  </si>
  <si>
    <t>Szymoniak</t>
  </si>
  <si>
    <t>Parker</t>
  </si>
  <si>
    <t>Bohlinger</t>
  </si>
  <si>
    <t>Beckett</t>
  </si>
  <si>
    <t>Hanson</t>
  </si>
  <si>
    <t>Kassidy</t>
  </si>
  <si>
    <t>Cassidy</t>
  </si>
  <si>
    <t xml:space="preserve"> </t>
  </si>
  <si>
    <t>Mark</t>
  </si>
  <si>
    <t>Kylie</t>
  </si>
  <si>
    <t>Wyatt</t>
  </si>
  <si>
    <t>Jones</t>
  </si>
  <si>
    <t>Nancy</t>
  </si>
  <si>
    <t>Sollman</t>
  </si>
  <si>
    <t>June</t>
  </si>
  <si>
    <t>Shafer</t>
  </si>
  <si>
    <t>Jacob</t>
  </si>
  <si>
    <t>Erdmann</t>
  </si>
  <si>
    <t>Hailey</t>
  </si>
  <si>
    <t>Shawano</t>
  </si>
  <si>
    <t>Carter</t>
  </si>
  <si>
    <t>Leah</t>
  </si>
  <si>
    <t>Carrier</t>
  </si>
  <si>
    <t>Preston</t>
  </si>
  <si>
    <t>Naomi</t>
  </si>
  <si>
    <t>Munion</t>
  </si>
  <si>
    <t>Piper</t>
  </si>
  <si>
    <t>Shuman</t>
  </si>
  <si>
    <t>Peck</t>
  </si>
  <si>
    <t>Charlie</t>
  </si>
  <si>
    <t>Marathon</t>
  </si>
  <si>
    <t>Evan</t>
  </si>
  <si>
    <t>Xander</t>
  </si>
  <si>
    <t>Melsness</t>
  </si>
  <si>
    <t>Briella</t>
  </si>
  <si>
    <t>Liss</t>
  </si>
  <si>
    <t>Halverson</t>
  </si>
  <si>
    <t>Garrett</t>
  </si>
  <si>
    <t>Kallenberger</t>
  </si>
  <si>
    <t>Hashlamoun</t>
  </si>
  <si>
    <t>Shaden</t>
  </si>
  <si>
    <t>Kasidy</t>
  </si>
  <si>
    <t>Abby</t>
  </si>
  <si>
    <t>Johnson</t>
  </si>
  <si>
    <t>Cameron</t>
  </si>
  <si>
    <t>Jakson</t>
  </si>
  <si>
    <t>Halvorson</t>
  </si>
  <si>
    <t>Erderman</t>
  </si>
  <si>
    <t>Alexis</t>
  </si>
  <si>
    <t xml:space="preserve">Johnson </t>
  </si>
  <si>
    <t>Graff</t>
  </si>
  <si>
    <t>Kaleb</t>
  </si>
  <si>
    <t>Ambos</t>
  </si>
  <si>
    <t>Christabel</t>
  </si>
  <si>
    <t>Barron</t>
  </si>
  <si>
    <t>Eli</t>
  </si>
  <si>
    <t>Droske</t>
  </si>
  <si>
    <t>Emily</t>
  </si>
  <si>
    <t>Mulinix</t>
  </si>
  <si>
    <t>Grace</t>
  </si>
  <si>
    <t>Hashlamaun</t>
  </si>
  <si>
    <t>Owen</t>
  </si>
  <si>
    <t>Stadds</t>
  </si>
  <si>
    <t>Colin</t>
  </si>
  <si>
    <t>Nash</t>
  </si>
  <si>
    <t>Thea</t>
  </si>
  <si>
    <t>Priska</t>
  </si>
  <si>
    <t>Skyora</t>
  </si>
  <si>
    <t>Preson</t>
  </si>
  <si>
    <t>Archery 3-D Recurve - Junior</t>
  </si>
  <si>
    <t>Archery 3-D Recurve - Intermediate</t>
  </si>
  <si>
    <t>Archery 3-D Recurve - Senior</t>
  </si>
  <si>
    <t>Peirce</t>
  </si>
  <si>
    <t>Wildlife - Junior/Intermediate | Score out of 30</t>
  </si>
  <si>
    <t>Wildlife - Senior | Score out of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</si>
</sst>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1" xfId="0" applyFont="1" applyBorder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5" fillId="2" borderId="0" xfId="0" applyFont="1" applyFill="1"/>
    <xf numFmtId="0" fontId="3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4" borderId="0" xfId="0" applyFont="1" applyFill="1"/>
    <xf numFmtId="0" fontId="7" fillId="4" borderId="0" xfId="0" applyFont="1" applyFill="1"/>
    <xf numFmtId="16" fontId="0" fillId="2" borderId="0" xfId="0" applyNumberFormat="1" applyFill="1"/>
    <xf numFmtId="0" fontId="3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3" fillId="2" borderId="1" xfId="0" applyFont="1" applyFill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opLeftCell="A7" zoomScale="90" zoomScaleNormal="90" workbookViewId="0">
      <selection activeCell="F18" sqref="F18"/>
    </sheetView>
  </sheetViews>
  <sheetFormatPr defaultColWidth="10.75" defaultRowHeight="15.75" x14ac:dyDescent="0.25"/>
  <cols>
    <col min="1" max="1" width="10.75" style="4" customWidth="1"/>
    <col min="2" max="2" width="14.25" style="4" customWidth="1"/>
    <col min="3" max="3" width="18.5" style="4" customWidth="1"/>
    <col min="4" max="4" width="8.25" style="4" customWidth="1"/>
    <col min="5" max="5" width="6" style="4" customWidth="1"/>
    <col min="6" max="6" width="9.75" style="4" customWidth="1"/>
    <col min="7" max="7" width="6" style="4" customWidth="1"/>
    <col min="8" max="8" width="12.5" style="4" customWidth="1"/>
    <col min="9" max="9" width="11.25" style="4" customWidth="1"/>
    <col min="10" max="10" width="14.25" style="4" customWidth="1"/>
    <col min="11" max="11" width="9" style="4" customWidth="1"/>
    <col min="12" max="12" width="6.75" style="4" customWidth="1"/>
    <col min="13" max="13" width="7.25" style="4" customWidth="1"/>
    <col min="14" max="14" width="3.75" style="4" customWidth="1"/>
    <col min="15" max="15" width="11.25" style="4" customWidth="1"/>
    <col min="16" max="16" width="18.25" style="4" customWidth="1"/>
    <col min="17" max="17" width="16" style="4" customWidth="1"/>
    <col min="18" max="18" width="9.5" style="4" customWidth="1"/>
    <col min="19" max="19" width="5" style="4" customWidth="1"/>
    <col min="20" max="20" width="6.25" style="4" customWidth="1"/>
    <col min="21" max="16384" width="10.75" style="4"/>
  </cols>
  <sheetData>
    <row r="1" spans="1:10" x14ac:dyDescent="0.25">
      <c r="A1" s="30" t="s">
        <v>32</v>
      </c>
      <c r="B1" s="30"/>
      <c r="C1" s="30"/>
      <c r="D1" s="30"/>
      <c r="E1" s="30"/>
      <c r="F1" s="30"/>
      <c r="J1" s="5"/>
    </row>
    <row r="2" spans="1:10" x14ac:dyDescent="0.25">
      <c r="A2" s="2" t="s">
        <v>0</v>
      </c>
      <c r="B2" s="2"/>
      <c r="C2" s="2" t="s">
        <v>4</v>
      </c>
      <c r="D2" s="2" t="s">
        <v>1</v>
      </c>
      <c r="E2" s="2" t="s">
        <v>2</v>
      </c>
      <c r="F2" s="2" t="s">
        <v>5</v>
      </c>
      <c r="J2" s="5"/>
    </row>
    <row r="3" spans="1:10" x14ac:dyDescent="0.25">
      <c r="A3" s="1" t="s">
        <v>72</v>
      </c>
      <c r="B3" s="1" t="s">
        <v>125</v>
      </c>
      <c r="C3" s="1" t="s">
        <v>60</v>
      </c>
      <c r="D3" s="2">
        <v>112</v>
      </c>
      <c r="E3" s="2">
        <v>1</v>
      </c>
      <c r="F3" s="12">
        <v>1</v>
      </c>
    </row>
    <row r="4" spans="1:10" x14ac:dyDescent="0.25">
      <c r="A4" s="1"/>
      <c r="B4" s="1"/>
      <c r="C4" s="1"/>
      <c r="D4" s="2"/>
      <c r="E4" s="2"/>
      <c r="F4" s="2"/>
    </row>
    <row r="5" spans="1:10" x14ac:dyDescent="0.25">
      <c r="A5" s="2"/>
      <c r="B5" s="2"/>
      <c r="C5" s="2"/>
      <c r="D5" s="2"/>
      <c r="E5" s="2"/>
      <c r="F5" s="2"/>
    </row>
    <row r="6" spans="1:10" x14ac:dyDescent="0.25">
      <c r="A6" s="2"/>
      <c r="B6" s="2"/>
      <c r="C6" s="2"/>
      <c r="D6" s="2"/>
      <c r="E6" s="2"/>
      <c r="F6" s="2"/>
    </row>
    <row r="7" spans="1:10" x14ac:dyDescent="0.25">
      <c r="A7" s="2"/>
      <c r="B7" s="2"/>
      <c r="C7" s="2"/>
      <c r="D7" s="2"/>
      <c r="E7" s="2"/>
      <c r="F7" s="2"/>
    </row>
    <row r="9" spans="1:10" x14ac:dyDescent="0.25">
      <c r="A9" s="30" t="s">
        <v>33</v>
      </c>
      <c r="B9" s="30"/>
      <c r="C9" s="30"/>
      <c r="D9" s="30"/>
      <c r="E9" s="30"/>
      <c r="F9" s="30"/>
    </row>
    <row r="10" spans="1:10" x14ac:dyDescent="0.25">
      <c r="A10" s="2" t="s">
        <v>0</v>
      </c>
      <c r="B10" s="2"/>
      <c r="C10" s="2" t="s">
        <v>4</v>
      </c>
      <c r="D10" s="2" t="s">
        <v>1</v>
      </c>
      <c r="E10" s="2" t="s">
        <v>2</v>
      </c>
      <c r="F10" s="2" t="s">
        <v>5</v>
      </c>
    </row>
    <row r="11" spans="1:10" x14ac:dyDescent="0.25">
      <c r="A11" s="1"/>
      <c r="B11" s="1"/>
      <c r="C11" s="1"/>
      <c r="D11" s="2"/>
      <c r="E11" s="2"/>
      <c r="F11" s="2"/>
    </row>
    <row r="12" spans="1:10" x14ac:dyDescent="0.25">
      <c r="A12" s="1"/>
      <c r="B12" s="1"/>
      <c r="C12" s="1"/>
      <c r="D12" s="2"/>
      <c r="E12" s="2"/>
      <c r="F12" s="2"/>
    </row>
    <row r="13" spans="1:10" x14ac:dyDescent="0.25">
      <c r="A13" s="1"/>
      <c r="B13" s="1"/>
      <c r="C13" s="1"/>
      <c r="D13" s="2"/>
      <c r="E13" s="2"/>
      <c r="F13" s="2"/>
    </row>
    <row r="14" spans="1:10" x14ac:dyDescent="0.25">
      <c r="A14" s="2"/>
      <c r="B14" s="2"/>
      <c r="C14" s="2"/>
      <c r="D14" s="2"/>
      <c r="E14" s="2"/>
      <c r="F14" s="2"/>
    </row>
    <row r="15" spans="1:10" x14ac:dyDescent="0.25">
      <c r="D15" s="5"/>
    </row>
    <row r="16" spans="1:10" x14ac:dyDescent="0.25">
      <c r="A16" s="30" t="s">
        <v>13</v>
      </c>
      <c r="B16" s="30"/>
      <c r="C16" s="30"/>
      <c r="D16" s="30"/>
      <c r="E16" s="30"/>
      <c r="F16" s="30"/>
    </row>
    <row r="17" spans="1:10" x14ac:dyDescent="0.25">
      <c r="A17" s="2" t="s">
        <v>0</v>
      </c>
      <c r="B17" s="2"/>
      <c r="C17" s="2" t="s">
        <v>4</v>
      </c>
      <c r="D17" s="2" t="s">
        <v>1</v>
      </c>
      <c r="E17" s="2" t="s">
        <v>2</v>
      </c>
      <c r="F17" s="2" t="s">
        <v>5</v>
      </c>
    </row>
    <row r="18" spans="1:10" x14ac:dyDescent="0.25">
      <c r="A18" s="1" t="s">
        <v>88</v>
      </c>
      <c r="B18" s="1" t="s">
        <v>89</v>
      </c>
      <c r="C18" s="1" t="s">
        <v>60</v>
      </c>
      <c r="D18" s="2">
        <v>220</v>
      </c>
      <c r="E18" s="2">
        <v>1</v>
      </c>
      <c r="F18" s="12">
        <v>1</v>
      </c>
    </row>
    <row r="19" spans="1:10" x14ac:dyDescent="0.25">
      <c r="A19" s="1"/>
      <c r="B19" s="1"/>
      <c r="C19" s="1"/>
      <c r="D19" s="2"/>
      <c r="E19" s="2"/>
      <c r="F19" s="12"/>
      <c r="J19" s="5"/>
    </row>
    <row r="20" spans="1:10" x14ac:dyDescent="0.25">
      <c r="A20" s="1"/>
      <c r="B20" s="1"/>
      <c r="C20" s="1"/>
      <c r="D20" s="2"/>
      <c r="E20" s="2"/>
      <c r="F20" s="2"/>
      <c r="J20" s="5"/>
    </row>
    <row r="21" spans="1:10" x14ac:dyDescent="0.25">
      <c r="A21" s="2"/>
      <c r="B21" s="2"/>
      <c r="C21" s="2"/>
      <c r="D21" s="2"/>
      <c r="E21" s="2"/>
      <c r="F21" s="2"/>
      <c r="J21" s="5"/>
    </row>
    <row r="22" spans="1:10" x14ac:dyDescent="0.25">
      <c r="J22" s="5"/>
    </row>
    <row r="23" spans="1:10" x14ac:dyDescent="0.25">
      <c r="J23" s="5"/>
    </row>
    <row r="24" spans="1:10" x14ac:dyDescent="0.25">
      <c r="J24" s="5"/>
    </row>
    <row r="27" spans="1:10" x14ac:dyDescent="0.25">
      <c r="D27" s="5"/>
    </row>
    <row r="29" spans="1:10" x14ac:dyDescent="0.25">
      <c r="D29" s="5"/>
    </row>
    <row r="30" spans="1:10" x14ac:dyDescent="0.25">
      <c r="D30" s="5"/>
    </row>
    <row r="31" spans="1:10" x14ac:dyDescent="0.25">
      <c r="A31" s="9"/>
      <c r="B31" s="9"/>
      <c r="C31" s="9"/>
      <c r="D31" s="9"/>
      <c r="E31" s="9"/>
      <c r="F31" s="9"/>
    </row>
    <row r="36" spans="1:6" x14ac:dyDescent="0.25">
      <c r="A36" s="9"/>
      <c r="B36" s="9"/>
      <c r="C36" s="9"/>
      <c r="D36" s="9"/>
      <c r="E36" s="9"/>
      <c r="F36" s="9"/>
    </row>
    <row r="40" spans="1:6" x14ac:dyDescent="0.25">
      <c r="A40" s="10"/>
      <c r="B40" s="10"/>
      <c r="C40" s="10"/>
      <c r="D40" s="10"/>
      <c r="E40" s="10"/>
    </row>
    <row r="41" spans="1:6" x14ac:dyDescent="0.25">
      <c r="A41" s="8"/>
      <c r="B41" s="8"/>
      <c r="C41" s="8"/>
      <c r="D41" s="8"/>
      <c r="E41" s="8"/>
    </row>
    <row r="42" spans="1:6" x14ac:dyDescent="0.25">
      <c r="D42" s="8"/>
      <c r="E42" s="8"/>
    </row>
    <row r="44" spans="1:6" x14ac:dyDescent="0.25">
      <c r="A44" s="10"/>
      <c r="B44" s="10"/>
      <c r="C44" s="10"/>
      <c r="D44" s="10"/>
      <c r="E44" s="10"/>
    </row>
    <row r="45" spans="1:6" x14ac:dyDescent="0.25">
      <c r="A45" s="8"/>
      <c r="B45" s="8"/>
      <c r="C45" s="8"/>
      <c r="D45" s="8"/>
      <c r="E45" s="8"/>
    </row>
    <row r="46" spans="1:6" x14ac:dyDescent="0.25">
      <c r="A46" s="8"/>
      <c r="B46" s="8"/>
      <c r="C46" s="8"/>
      <c r="D46" s="8"/>
      <c r="E46" s="8"/>
    </row>
    <row r="47" spans="1:6" x14ac:dyDescent="0.25">
      <c r="D47" s="8"/>
      <c r="E47" s="8"/>
    </row>
    <row r="48" spans="1:6" x14ac:dyDescent="0.25">
      <c r="D48" s="8"/>
      <c r="E48" s="8"/>
    </row>
    <row r="49" spans="1:5" x14ac:dyDescent="0.25">
      <c r="A49"/>
      <c r="B49"/>
      <c r="C49"/>
      <c r="D49" s="8"/>
      <c r="E49" s="8"/>
    </row>
    <row r="50" spans="1:5" x14ac:dyDescent="0.25">
      <c r="D50" s="8"/>
      <c r="E50" s="8"/>
    </row>
    <row r="51" spans="1:5" x14ac:dyDescent="0.25"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10"/>
      <c r="B60" s="10"/>
      <c r="C60" s="10"/>
      <c r="D60" s="10"/>
      <c r="E60" s="10"/>
    </row>
    <row r="61" spans="1:5" x14ac:dyDescent="0.25">
      <c r="A61"/>
      <c r="B61"/>
      <c r="C61"/>
      <c r="D61"/>
      <c r="E61"/>
    </row>
    <row r="62" spans="1:5" x14ac:dyDescent="0.25">
      <c r="D62"/>
      <c r="E62"/>
    </row>
    <row r="63" spans="1:5" x14ac:dyDescent="0.25">
      <c r="D63"/>
      <c r="E63"/>
    </row>
    <row r="64" spans="1:5" x14ac:dyDescent="0.25">
      <c r="D64" s="5"/>
    </row>
    <row r="65" spans="1:6" x14ac:dyDescent="0.25">
      <c r="A65" s="10"/>
      <c r="B65" s="10"/>
      <c r="C65" s="10"/>
      <c r="D65" s="10"/>
      <c r="E65" s="10"/>
      <c r="F65" s="10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5" spans="1:6" x14ac:dyDescent="0.25">
      <c r="A75" s="10"/>
      <c r="B75" s="10"/>
      <c r="C75" s="10"/>
      <c r="D75" s="10"/>
      <c r="E75" s="10"/>
      <c r="F75" s="10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D81"/>
      <c r="E81"/>
      <c r="F81"/>
    </row>
    <row r="82" spans="1:6" x14ac:dyDescent="0.25"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D87" s="5"/>
    </row>
    <row r="88" spans="1:6" x14ac:dyDescent="0.25">
      <c r="A88" s="10"/>
      <c r="B88" s="10"/>
      <c r="C88" s="10"/>
      <c r="D88" s="10"/>
      <c r="E88" s="10"/>
      <c r="F88" s="10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4" spans="1:6" x14ac:dyDescent="0.25">
      <c r="A94" s="10"/>
      <c r="B94" s="10"/>
      <c r="C94" s="10"/>
      <c r="D94" s="10"/>
      <c r="E94" s="10"/>
    </row>
    <row r="95" spans="1:6" x14ac:dyDescent="0.25">
      <c r="A95"/>
      <c r="B95"/>
      <c r="C95"/>
      <c r="D95"/>
      <c r="E95"/>
    </row>
    <row r="96" spans="1:6" x14ac:dyDescent="0.25">
      <c r="A96"/>
      <c r="B96"/>
      <c r="C96"/>
      <c r="D96"/>
      <c r="E96"/>
    </row>
    <row r="97" spans="1:6" x14ac:dyDescent="0.25">
      <c r="A97"/>
      <c r="B97"/>
      <c r="C97"/>
      <c r="D97"/>
      <c r="E97"/>
    </row>
    <row r="98" spans="1:6" x14ac:dyDescent="0.25">
      <c r="D98"/>
      <c r="E98"/>
    </row>
    <row r="100" spans="1:6" x14ac:dyDescent="0.25">
      <c r="A100" s="10"/>
      <c r="B100" s="10"/>
      <c r="C100" s="10"/>
      <c r="D100" s="10"/>
      <c r="E100" s="10"/>
    </row>
    <row r="101" spans="1:6" x14ac:dyDescent="0.25">
      <c r="A101"/>
      <c r="B101"/>
      <c r="C101"/>
      <c r="D101"/>
      <c r="E101"/>
    </row>
    <row r="102" spans="1:6" x14ac:dyDescent="0.25">
      <c r="A102"/>
      <c r="B102"/>
      <c r="C102"/>
      <c r="D102"/>
      <c r="E102"/>
    </row>
    <row r="103" spans="1:6" x14ac:dyDescent="0.25">
      <c r="A103"/>
      <c r="B103"/>
      <c r="C103"/>
      <c r="D103"/>
      <c r="E103"/>
      <c r="F103" s="6"/>
    </row>
    <row r="104" spans="1:6" x14ac:dyDescent="0.25">
      <c r="D104"/>
      <c r="E104"/>
    </row>
    <row r="105" spans="1:6" x14ac:dyDescent="0.25">
      <c r="A105"/>
      <c r="B105"/>
      <c r="C105"/>
      <c r="D105"/>
      <c r="E105"/>
    </row>
    <row r="106" spans="1:6" x14ac:dyDescent="0.25">
      <c r="A106"/>
      <c r="B106"/>
      <c r="C106"/>
      <c r="D106"/>
      <c r="E106"/>
    </row>
  </sheetData>
  <sortState xmlns:xlrd2="http://schemas.microsoft.com/office/spreadsheetml/2017/richdata2" ref="A2:E4">
    <sortCondition descending="1" ref="A2"/>
  </sortState>
  <mergeCells count="3">
    <mergeCell ref="A16:F16"/>
    <mergeCell ref="A1:F1"/>
    <mergeCell ref="A9:F9"/>
  </mergeCells>
  <phoneticPr fontId="4" type="noConversion"/>
  <conditionalFormatting sqref="C18:C19">
    <cfRule type="cellIs" dxfId="56" priority="1" operator="equal">
      <formula>"Junior "</formula>
    </cfRule>
    <cfRule type="cellIs" dxfId="55" priority="2" operator="equal">
      <formula>"Intermediate"</formula>
    </cfRule>
    <cfRule type="cellIs" dxfId="54" priority="3" operator="equal">
      <formula>"Senior"</formula>
    </cfRule>
  </conditionalFormatting>
  <pageMargins left="0.75" right="0.75" top="1" bottom="1" header="0.5" footer="0.5"/>
  <pageSetup orientation="portrait" r:id="rId1"/>
  <rowBreaks count="1" manualBreakCount="1">
    <brk id="12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48"/>
  <sheetViews>
    <sheetView topLeftCell="A16" zoomScale="90" zoomScaleNormal="90" workbookViewId="0">
      <selection activeCell="F29" sqref="F29"/>
    </sheetView>
  </sheetViews>
  <sheetFormatPr defaultColWidth="10.75" defaultRowHeight="15.75" x14ac:dyDescent="0.25"/>
  <cols>
    <col min="1" max="1" width="13.75" style="16" customWidth="1"/>
    <col min="2" max="2" width="15.75" style="16" customWidth="1"/>
    <col min="3" max="3" width="18.5" style="16" customWidth="1"/>
    <col min="4" max="4" width="8.25" style="16" customWidth="1"/>
    <col min="5" max="5" width="6" style="16" customWidth="1"/>
    <col min="6" max="6" width="7.25" style="16" customWidth="1"/>
    <col min="7" max="7" width="5.75" style="16" customWidth="1"/>
    <col min="8" max="8" width="12" style="16" customWidth="1"/>
    <col min="9" max="9" width="13.25" style="16" customWidth="1"/>
    <col min="10" max="10" width="12.75" style="16" customWidth="1"/>
    <col min="11" max="11" width="9" style="16" customWidth="1"/>
    <col min="12" max="12" width="8.75" style="16" customWidth="1"/>
    <col min="13" max="13" width="7.25" style="16" customWidth="1"/>
    <col min="14" max="14" width="6.25" style="16" customWidth="1"/>
    <col min="15" max="16" width="11.75" style="16" customWidth="1"/>
    <col min="17" max="17" width="12.5" style="16" customWidth="1"/>
    <col min="18" max="18" width="9.75" style="16" customWidth="1"/>
    <col min="19" max="19" width="9" style="16" customWidth="1"/>
    <col min="20" max="20" width="8.75" style="16" customWidth="1"/>
    <col min="21" max="21" width="5.5" style="16" customWidth="1"/>
    <col min="22" max="22" width="4.25" style="16" customWidth="1"/>
    <col min="23" max="23" width="16.5" style="16" customWidth="1"/>
    <col min="24" max="24" width="9.5" style="16" customWidth="1"/>
    <col min="25" max="16384" width="10.75" style="16"/>
  </cols>
  <sheetData>
    <row r="1" spans="1:46" x14ac:dyDescent="0.25">
      <c r="A1" s="31" t="s">
        <v>23</v>
      </c>
      <c r="B1" s="31"/>
      <c r="C1" s="31"/>
      <c r="D1" s="31"/>
      <c r="E1" s="31"/>
      <c r="F1" s="3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25">
      <c r="A2" s="20" t="s">
        <v>0</v>
      </c>
      <c r="B2" s="20"/>
      <c r="C2" s="20" t="s">
        <v>4</v>
      </c>
      <c r="D2" s="20" t="s">
        <v>1</v>
      </c>
      <c r="E2" s="20" t="s">
        <v>2</v>
      </c>
      <c r="F2" s="20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20" t="s">
        <v>118</v>
      </c>
      <c r="B3" s="20" t="s">
        <v>119</v>
      </c>
      <c r="C3" s="20" t="s">
        <v>60</v>
      </c>
      <c r="D3" s="20">
        <v>80</v>
      </c>
      <c r="E3" s="20">
        <v>0</v>
      </c>
      <c r="F3" s="21" cm="1">
        <f t="array" aca="1" ref="F3" ca="1">_xlfn.LET(
  _xlpm.scores, $D$3:$D$5,
  _xlpm.tiebreakers, $E$3:$E$5,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x14ac:dyDescent="0.25">
      <c r="A4" s="3" t="s">
        <v>151</v>
      </c>
      <c r="B4" s="3" t="s">
        <v>152</v>
      </c>
      <c r="C4" s="20" t="s">
        <v>147</v>
      </c>
      <c r="D4" s="20">
        <v>57</v>
      </c>
      <c r="E4" s="20">
        <v>1</v>
      </c>
      <c r="F4" s="21" cm="1">
        <f t="array" aca="1" ref="F4" ca="1">_xlfn.LET(
  _xlpm.scores, $D$3:$D$5,
  _xlpm.tiebreakers, $E$3:$E$5,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x14ac:dyDescent="0.25">
      <c r="A5" s="3" t="s">
        <v>145</v>
      </c>
      <c r="B5" s="3" t="s">
        <v>146</v>
      </c>
      <c r="C5" s="3" t="s">
        <v>147</v>
      </c>
      <c r="D5" s="20">
        <v>21</v>
      </c>
      <c r="E5" s="20">
        <v>0</v>
      </c>
      <c r="F5" s="21" cm="1">
        <f t="array" aca="1" ref="F5" ca="1">_xlfn.LET(
  _xlpm.scores, $D$3:$D$5,
  _xlpm.tiebreakers, $E$3:$E$5,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x14ac:dyDescent="0.25">
      <c r="A6" s="17"/>
      <c r="B6" s="17"/>
      <c r="C6" s="17"/>
      <c r="D6" s="17"/>
      <c r="E6" s="17"/>
      <c r="F6" s="1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5">
      <c r="A7" s="31" t="s">
        <v>25</v>
      </c>
      <c r="B7" s="31"/>
      <c r="C7" s="31"/>
      <c r="D7" s="31"/>
      <c r="E7" s="31"/>
      <c r="F7" s="3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20" t="s">
        <v>0</v>
      </c>
      <c r="B8" s="20"/>
      <c r="C8" s="20" t="s">
        <v>4</v>
      </c>
      <c r="D8" s="20" t="s">
        <v>1</v>
      </c>
      <c r="E8" s="20" t="s">
        <v>2</v>
      </c>
      <c r="F8" s="20" t="s">
        <v>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x14ac:dyDescent="0.25">
      <c r="A9" s="3" t="s">
        <v>73</v>
      </c>
      <c r="B9" s="3" t="s">
        <v>74</v>
      </c>
      <c r="C9" s="3" t="s">
        <v>60</v>
      </c>
      <c r="D9" s="20">
        <v>101</v>
      </c>
      <c r="E9" s="20">
        <v>0</v>
      </c>
      <c r="F9" s="21" cm="1">
        <f t="array" aca="1" ref="F9" ca="1">_xlfn.LET(
  _xlpm.scores, $D$9:$D$14,
  _xlpm.tiebreakers, $E$9:$E$14,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25">
      <c r="A10" s="3" t="s">
        <v>86</v>
      </c>
      <c r="B10" s="3" t="s">
        <v>124</v>
      </c>
      <c r="C10" s="3" t="s">
        <v>60</v>
      </c>
      <c r="D10" s="20">
        <v>97</v>
      </c>
      <c r="E10" s="20">
        <v>2</v>
      </c>
      <c r="F10" s="21" cm="1">
        <f t="array" aca="1" ref="F10" ca="1">_xlfn.LET(
  _xlpm.scores, $D$9:$D$14,
  _xlpm.tiebreakers, $E$9:$E$14,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25">
      <c r="A11" s="3" t="s">
        <v>132</v>
      </c>
      <c r="B11" s="3" t="s">
        <v>92</v>
      </c>
      <c r="C11" s="3" t="s">
        <v>60</v>
      </c>
      <c r="D11" s="20">
        <v>63</v>
      </c>
      <c r="E11" s="20">
        <v>0</v>
      </c>
      <c r="F11" s="21" cm="1">
        <f t="array" aca="1" ref="F11" ca="1">_xlfn.LET(
  _xlpm.scores, $D$9:$D$14,
  _xlpm.tiebreakers, $E$9:$E$14,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25">
      <c r="A12" s="3" t="s">
        <v>86</v>
      </c>
      <c r="B12" s="3" t="s">
        <v>87</v>
      </c>
      <c r="C12" s="3" t="s">
        <v>60</v>
      </c>
      <c r="D12" s="20">
        <v>62</v>
      </c>
      <c r="E12" s="20">
        <v>2</v>
      </c>
      <c r="F12" s="21" cm="1">
        <f t="array" aca="1" ref="F12" ca="1">_xlfn.LET(
  _xlpm.scores, $D$9:$D$14,
  _xlpm.tiebreakers, $E$9:$E$14,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x14ac:dyDescent="0.25">
      <c r="A13" s="3" t="s">
        <v>86</v>
      </c>
      <c r="B13" s="3" t="s">
        <v>135</v>
      </c>
      <c r="C13" s="3" t="s">
        <v>60</v>
      </c>
      <c r="D13" s="20">
        <v>49</v>
      </c>
      <c r="E13" s="20">
        <v>0</v>
      </c>
      <c r="F13" s="21" cm="1">
        <f t="array" aca="1" ref="F13" ca="1">_xlfn.LET(
  _xlpm.scores, $D$9:$D$14,
  _xlpm.tiebreakers, $E$9:$E$14,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x14ac:dyDescent="0.25">
      <c r="A14" s="2"/>
      <c r="B14" s="2"/>
      <c r="C14" s="2"/>
      <c r="D14" s="2"/>
      <c r="E14" s="2"/>
      <c r="F14" s="2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x14ac:dyDescent="0.25">
      <c r="A15" s="17"/>
      <c r="B15" s="17"/>
      <c r="C15" s="17"/>
      <c r="D15" s="17"/>
      <c r="E15" s="17"/>
      <c r="F15" s="1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x14ac:dyDescent="0.25">
      <c r="A16" s="31" t="s">
        <v>24</v>
      </c>
      <c r="B16" s="31"/>
      <c r="C16" s="31"/>
      <c r="D16" s="31"/>
      <c r="E16" s="31"/>
      <c r="F16" s="3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7" x14ac:dyDescent="0.25">
      <c r="A17" s="20" t="s">
        <v>0</v>
      </c>
      <c r="B17" s="20"/>
      <c r="C17" s="20" t="s">
        <v>4</v>
      </c>
      <c r="D17" s="20" t="s">
        <v>1</v>
      </c>
      <c r="E17" s="20" t="s">
        <v>2</v>
      </c>
      <c r="F17" s="20" t="s">
        <v>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7" x14ac:dyDescent="0.25">
      <c r="A18" s="3" t="s">
        <v>93</v>
      </c>
      <c r="B18" s="3" t="s">
        <v>94</v>
      </c>
      <c r="C18" s="3" t="s">
        <v>60</v>
      </c>
      <c r="D18" s="20">
        <v>117</v>
      </c>
      <c r="E18" s="20">
        <v>4</v>
      </c>
      <c r="F18" s="21" cm="1">
        <f t="array" aca="1" ref="F18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7" x14ac:dyDescent="0.25">
      <c r="A19" s="3" t="s">
        <v>95</v>
      </c>
      <c r="B19" s="3" t="s">
        <v>96</v>
      </c>
      <c r="C19" s="3" t="s">
        <v>60</v>
      </c>
      <c r="D19" s="20">
        <v>117</v>
      </c>
      <c r="E19" s="20">
        <v>0</v>
      </c>
      <c r="F19" s="21" cm="1">
        <f t="array" aca="1" ref="F19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7" x14ac:dyDescent="0.25">
      <c r="A20" s="20" t="s">
        <v>155</v>
      </c>
      <c r="B20" s="20" t="s">
        <v>156</v>
      </c>
      <c r="C20" s="20" t="s">
        <v>60</v>
      </c>
      <c r="D20" s="20">
        <v>116</v>
      </c>
      <c r="E20" s="20">
        <v>1</v>
      </c>
      <c r="F20" s="21" cm="1">
        <f t="array" aca="1" ref="F20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7" x14ac:dyDescent="0.25">
      <c r="A21" s="20" t="s">
        <v>73</v>
      </c>
      <c r="B21" s="20" t="s">
        <v>148</v>
      </c>
      <c r="C21" s="20" t="s">
        <v>60</v>
      </c>
      <c r="D21" s="20">
        <v>103</v>
      </c>
      <c r="E21" s="20">
        <v>1</v>
      </c>
      <c r="F21" s="21" cm="1">
        <f t="array" aca="1" ref="F21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7" x14ac:dyDescent="0.25">
      <c r="A22" s="3" t="s">
        <v>113</v>
      </c>
      <c r="B22" s="3" t="s">
        <v>114</v>
      </c>
      <c r="C22" s="3" t="s">
        <v>60</v>
      </c>
      <c r="D22" s="20">
        <v>102</v>
      </c>
      <c r="E22" s="20">
        <v>1</v>
      </c>
      <c r="F22" s="21" cm="1">
        <f t="array" aca="1" ref="F22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7" x14ac:dyDescent="0.25">
      <c r="A23" s="1" t="s">
        <v>104</v>
      </c>
      <c r="B23" s="1" t="s">
        <v>105</v>
      </c>
      <c r="C23" s="1" t="s">
        <v>61</v>
      </c>
      <c r="D23" s="2">
        <v>88</v>
      </c>
      <c r="E23" s="2">
        <v>1</v>
      </c>
      <c r="F23" s="21" cm="1">
        <f t="array" aca="1" ref="F23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7" x14ac:dyDescent="0.25">
      <c r="A24" s="20" t="s">
        <v>143</v>
      </c>
      <c r="B24" s="20" t="s">
        <v>144</v>
      </c>
      <c r="C24" s="20" t="s">
        <v>60</v>
      </c>
      <c r="D24" s="20">
        <v>38</v>
      </c>
      <c r="E24" s="20">
        <v>0</v>
      </c>
      <c r="F24" s="21" cm="1">
        <f t="array" aca="1" ref="F24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7" x14ac:dyDescent="0.25">
      <c r="A25" s="20" t="s">
        <v>131</v>
      </c>
      <c r="B25" s="20" t="s">
        <v>63</v>
      </c>
      <c r="C25" s="20" t="s">
        <v>60</v>
      </c>
      <c r="D25" s="20">
        <v>27</v>
      </c>
      <c r="E25" s="20">
        <v>0</v>
      </c>
      <c r="F25" s="21" cm="1">
        <f t="array" aca="1" ref="F25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7" x14ac:dyDescent="0.25">
      <c r="A26" s="20" t="s">
        <v>155</v>
      </c>
      <c r="B26" s="20" t="s">
        <v>154</v>
      </c>
      <c r="C26" s="20" t="s">
        <v>60</v>
      </c>
      <c r="D26" s="20">
        <v>16</v>
      </c>
      <c r="E26" s="20">
        <v>1</v>
      </c>
      <c r="F26" s="21" cm="1">
        <f t="array" aca="1" ref="F26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9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x14ac:dyDescent="0.25">
      <c r="A27" s="3" t="s">
        <v>106</v>
      </c>
      <c r="B27" s="3" t="s">
        <v>107</v>
      </c>
      <c r="C27" s="3" t="s">
        <v>60</v>
      </c>
      <c r="D27" s="20">
        <v>15</v>
      </c>
      <c r="E27" s="20">
        <v>0</v>
      </c>
      <c r="F27" s="21" cm="1">
        <f t="array" aca="1" ref="F27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20" t="s">
        <v>132</v>
      </c>
      <c r="B28" s="20" t="s">
        <v>133</v>
      </c>
      <c r="C28" s="20" t="s">
        <v>60</v>
      </c>
      <c r="D28" s="20">
        <v>5</v>
      </c>
      <c r="E28" s="20">
        <v>0</v>
      </c>
      <c r="F28" s="21" cm="1">
        <f t="array" aca="1" ref="F28" ca="1">_xlfn.LET(
  _xlpm.scores, $D$18:$D$30,
  _xlpm.tiebreakers, $E$18:$E$30,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20"/>
      <c r="B29" s="20"/>
      <c r="C29" s="20"/>
      <c r="D29" s="20"/>
      <c r="E29" s="20"/>
      <c r="F29" s="2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A30" s="20"/>
      <c r="B30" s="20"/>
      <c r="C30" s="20"/>
      <c r="D30" s="20"/>
      <c r="E30" s="20"/>
      <c r="F30" s="2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</sheetData>
  <sortState xmlns:xlrd2="http://schemas.microsoft.com/office/spreadsheetml/2017/richdata2" ref="A18:F28">
    <sortCondition descending="1" ref="D18:D28"/>
    <sortCondition descending="1" ref="E18:E28"/>
  </sortState>
  <mergeCells count="3">
    <mergeCell ref="A1:F1"/>
    <mergeCell ref="A7:F7"/>
    <mergeCell ref="A16:F16"/>
  </mergeCells>
  <phoneticPr fontId="4" type="noConversion"/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topLeftCell="A7" zoomScale="86" zoomScaleNormal="130" workbookViewId="0">
      <selection activeCell="F17" sqref="F17"/>
    </sheetView>
  </sheetViews>
  <sheetFormatPr defaultColWidth="10.75" defaultRowHeight="15.75" x14ac:dyDescent="0.25"/>
  <cols>
    <col min="1" max="2" width="10.5" style="4" customWidth="1"/>
    <col min="3" max="3" width="18.5" style="4" customWidth="1"/>
    <col min="4" max="4" width="8.25" style="4" customWidth="1"/>
    <col min="5" max="5" width="6" style="4" customWidth="1"/>
    <col min="6" max="6" width="9.75" style="4" customWidth="1"/>
    <col min="7" max="7" width="7.75" style="4" customWidth="1"/>
    <col min="8" max="8" width="10.75" style="4" customWidth="1"/>
    <col min="9" max="9" width="13" style="4" customWidth="1"/>
    <col min="10" max="10" width="15.25" style="4" customWidth="1"/>
    <col min="11" max="11" width="7.75" style="4" customWidth="1"/>
    <col min="12" max="12" width="6.75" style="4" customWidth="1"/>
    <col min="13" max="13" width="9.25" style="4" customWidth="1"/>
    <col min="14" max="14" width="9.75" style="4" customWidth="1"/>
    <col min="15" max="15" width="11.5" style="4" customWidth="1"/>
    <col min="16" max="16" width="10.25" style="4" customWidth="1"/>
    <col min="17" max="17" width="14.75" style="4" customWidth="1"/>
    <col min="18" max="18" width="7.5" style="4" customWidth="1"/>
    <col min="19" max="19" width="6" style="4" customWidth="1"/>
    <col min="20" max="20" width="5.5" style="4" customWidth="1"/>
    <col min="21" max="21" width="4.25" style="4" customWidth="1"/>
    <col min="22" max="22" width="16.5" style="4" customWidth="1"/>
    <col min="23" max="23" width="9.5" style="4" customWidth="1"/>
    <col min="24" max="16384" width="10.75" style="4"/>
  </cols>
  <sheetData>
    <row r="1" spans="1:11" x14ac:dyDescent="0.25">
      <c r="A1" s="30" t="s">
        <v>15</v>
      </c>
      <c r="B1" s="30"/>
      <c r="C1" s="30"/>
      <c r="D1" s="30"/>
      <c r="E1" s="30"/>
      <c r="F1" s="30"/>
    </row>
    <row r="2" spans="1:11" x14ac:dyDescent="0.25">
      <c r="A2" s="2" t="s">
        <v>0</v>
      </c>
      <c r="B2" s="2"/>
      <c r="C2" s="2" t="s">
        <v>4</v>
      </c>
      <c r="D2" s="2" t="s">
        <v>1</v>
      </c>
      <c r="E2" s="2" t="s">
        <v>2</v>
      </c>
      <c r="F2" s="2" t="s">
        <v>5</v>
      </c>
    </row>
    <row r="3" spans="1:11" x14ac:dyDescent="0.25">
      <c r="A3" s="2" t="s">
        <v>110</v>
      </c>
      <c r="B3" s="2" t="s">
        <v>111</v>
      </c>
      <c r="C3" s="2" t="s">
        <v>112</v>
      </c>
      <c r="D3" s="2">
        <v>205</v>
      </c>
      <c r="E3" s="2">
        <v>2</v>
      </c>
      <c r="F3" s="12" cm="1">
        <f t="array" aca="1" ref="F3" ca="1">_xlfn.LET(
  _xlpm.scores, $D$3:$D$6,
  _xlpm.tiebreakers, $E$3:$E$6,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4" spans="1:11" x14ac:dyDescent="0.25">
      <c r="A4" s="1" t="s">
        <v>97</v>
      </c>
      <c r="B4" s="1" t="s">
        <v>134</v>
      </c>
      <c r="C4" s="1" t="s">
        <v>61</v>
      </c>
      <c r="D4" s="2">
        <v>115</v>
      </c>
      <c r="E4" s="2">
        <v>2</v>
      </c>
      <c r="F4" s="12" cm="1">
        <f t="array" aca="1" ref="F4" ca="1">_xlfn.LET(
  _xlpm.scores, $D$3:$D$6,
  _xlpm.tiebreakers, $E$3:$E$6,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</row>
    <row r="5" spans="1:11" x14ac:dyDescent="0.25">
      <c r="A5" s="2"/>
      <c r="B5" s="2"/>
      <c r="C5" s="2"/>
      <c r="D5" s="2"/>
      <c r="E5" s="2"/>
      <c r="F5" s="2"/>
    </row>
    <row r="6" spans="1:11" x14ac:dyDescent="0.25">
      <c r="A6" s="2"/>
      <c r="B6" s="2"/>
      <c r="C6" s="2"/>
      <c r="D6" s="2"/>
      <c r="E6" s="2"/>
      <c r="F6" s="2"/>
    </row>
    <row r="8" spans="1:11" x14ac:dyDescent="0.25">
      <c r="A8" s="30" t="s">
        <v>26</v>
      </c>
      <c r="B8" s="30"/>
      <c r="C8" s="30"/>
      <c r="D8" s="30"/>
      <c r="E8" s="30"/>
      <c r="F8" s="30"/>
    </row>
    <row r="9" spans="1:11" x14ac:dyDescent="0.25">
      <c r="A9" s="2" t="s">
        <v>0</v>
      </c>
      <c r="B9" s="2"/>
      <c r="C9" s="2" t="s">
        <v>4</v>
      </c>
      <c r="D9" s="2" t="s">
        <v>1</v>
      </c>
      <c r="E9" s="2" t="s">
        <v>2</v>
      </c>
      <c r="F9" s="2" t="s">
        <v>5</v>
      </c>
    </row>
    <row r="10" spans="1:11" x14ac:dyDescent="0.25">
      <c r="A10" s="1"/>
      <c r="B10" s="1"/>
      <c r="C10" s="1"/>
      <c r="D10" s="2"/>
      <c r="E10" s="2"/>
      <c r="F10" s="2"/>
    </row>
    <row r="11" spans="1:11" x14ac:dyDescent="0.25">
      <c r="A11" s="1"/>
      <c r="B11" s="1"/>
      <c r="C11" s="1"/>
      <c r="D11" s="2"/>
      <c r="E11" s="2"/>
      <c r="F11" s="2"/>
      <c r="K11" s="5"/>
    </row>
    <row r="12" spans="1:11" x14ac:dyDescent="0.25">
      <c r="A12" s="1"/>
      <c r="B12" s="1"/>
      <c r="C12" s="1"/>
      <c r="D12" s="2"/>
      <c r="E12" s="2"/>
      <c r="F12" s="2"/>
      <c r="K12" s="5"/>
    </row>
    <row r="13" spans="1:11" x14ac:dyDescent="0.25">
      <c r="A13" s="2"/>
      <c r="B13" s="2"/>
      <c r="C13" s="2"/>
      <c r="D13" s="2"/>
      <c r="E13" s="2"/>
      <c r="F13" s="2"/>
      <c r="K13" s="5"/>
    </row>
    <row r="14" spans="1:11" x14ac:dyDescent="0.25">
      <c r="K14" s="5"/>
    </row>
    <row r="15" spans="1:11" x14ac:dyDescent="0.25">
      <c r="A15" s="30" t="s">
        <v>27</v>
      </c>
      <c r="B15" s="30"/>
      <c r="C15" s="30"/>
      <c r="D15" s="30"/>
      <c r="E15" s="30"/>
      <c r="F15" s="30"/>
      <c r="K15" s="5"/>
    </row>
    <row r="16" spans="1:11" x14ac:dyDescent="0.25">
      <c r="A16" s="2" t="s">
        <v>0</v>
      </c>
      <c r="B16" s="2"/>
      <c r="C16" s="2" t="s">
        <v>4</v>
      </c>
      <c r="D16" s="2" t="s">
        <v>1</v>
      </c>
      <c r="E16" s="2" t="s">
        <v>2</v>
      </c>
      <c r="F16" s="2" t="s">
        <v>5</v>
      </c>
      <c r="K16" s="5"/>
    </row>
    <row r="17" spans="1:12" x14ac:dyDescent="0.25">
      <c r="A17" s="1" t="s">
        <v>149</v>
      </c>
      <c r="B17" s="1" t="s">
        <v>150</v>
      </c>
      <c r="C17" s="1" t="s">
        <v>60</v>
      </c>
      <c r="D17" s="2">
        <v>52</v>
      </c>
      <c r="E17" s="2"/>
      <c r="F17" s="12">
        <v>1</v>
      </c>
      <c r="K17" s="5"/>
    </row>
    <row r="18" spans="1:12" x14ac:dyDescent="0.25">
      <c r="A18" s="1"/>
      <c r="B18" s="1"/>
      <c r="C18" s="1"/>
      <c r="D18" s="2"/>
      <c r="E18" s="2"/>
      <c r="F18" s="2"/>
      <c r="K18" s="5"/>
    </row>
    <row r="19" spans="1:12" x14ac:dyDescent="0.25">
      <c r="A19" s="2"/>
      <c r="B19" s="2"/>
      <c r="C19" s="2"/>
      <c r="D19" s="2"/>
      <c r="E19" s="2"/>
      <c r="F19" s="2"/>
      <c r="K19" s="5"/>
    </row>
    <row r="20" spans="1:12" x14ac:dyDescent="0.25">
      <c r="A20" s="2"/>
      <c r="B20" s="2"/>
      <c r="C20" s="2"/>
      <c r="D20" s="2"/>
      <c r="E20" s="2"/>
      <c r="F20" s="2"/>
    </row>
    <row r="21" spans="1:12" x14ac:dyDescent="0.25">
      <c r="A21" s="2"/>
      <c r="B21" s="2"/>
      <c r="C21" s="2"/>
      <c r="D21" s="2"/>
      <c r="E21" s="2"/>
      <c r="F21" s="2"/>
    </row>
    <row r="28" spans="1:12" x14ac:dyDescent="0.25">
      <c r="D28" s="5"/>
      <c r="K28" s="5"/>
    </row>
    <row r="29" spans="1:12" x14ac:dyDescent="0.25">
      <c r="D29" s="5"/>
      <c r="L29" s="5"/>
    </row>
    <row r="30" spans="1:12" x14ac:dyDescent="0.25">
      <c r="D30" s="5"/>
      <c r="L30" s="5"/>
    </row>
    <row r="31" spans="1:12" x14ac:dyDescent="0.25">
      <c r="D31" s="5"/>
      <c r="L31" s="5"/>
    </row>
    <row r="32" spans="1:12" x14ac:dyDescent="0.25">
      <c r="D32" s="5"/>
    </row>
    <row r="33" spans="4:11" x14ac:dyDescent="0.25">
      <c r="D33" s="5"/>
    </row>
    <row r="34" spans="4:11" x14ac:dyDescent="0.25">
      <c r="D34" s="5"/>
    </row>
    <row r="35" spans="4:11" x14ac:dyDescent="0.25">
      <c r="D35" s="5"/>
    </row>
    <row r="39" spans="4:11" x14ac:dyDescent="0.25">
      <c r="I39"/>
      <c r="J39"/>
      <c r="K39"/>
    </row>
    <row r="53" spans="4:11" x14ac:dyDescent="0.25">
      <c r="D53" s="5"/>
    </row>
    <row r="54" spans="4:11" x14ac:dyDescent="0.25">
      <c r="D54" s="5"/>
    </row>
    <row r="55" spans="4:11" x14ac:dyDescent="0.25">
      <c r="D55" s="5"/>
    </row>
    <row r="56" spans="4:11" x14ac:dyDescent="0.25">
      <c r="D56" s="5"/>
    </row>
    <row r="58" spans="4:11" x14ac:dyDescent="0.25">
      <c r="K58" s="19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104" spans="6:6" x14ac:dyDescent="0.25">
      <c r="F104" s="6"/>
    </row>
  </sheetData>
  <sortState xmlns:xlrd2="http://schemas.microsoft.com/office/spreadsheetml/2017/richdata2" ref="A3:F4">
    <sortCondition descending="1" ref="D3:D4"/>
  </sortState>
  <mergeCells count="3">
    <mergeCell ref="A1:F1"/>
    <mergeCell ref="A8:F8"/>
    <mergeCell ref="A15:F15"/>
  </mergeCells>
  <phoneticPr fontId="4" type="noConversion"/>
  <conditionalFormatting sqref="C3">
    <cfRule type="cellIs" dxfId="53" priority="1" operator="equal">
      <formula>"Junior "</formula>
    </cfRule>
    <cfRule type="cellIs" dxfId="52" priority="2" operator="equal">
      <formula>"Intermediate"</formula>
    </cfRule>
    <cfRule type="cellIs" dxfId="51" priority="3" operator="equal">
      <formula>"Senior"</formula>
    </cfRule>
  </conditionalFormatting>
  <conditionalFormatting sqref="K39">
    <cfRule type="cellIs" dxfId="50" priority="7" operator="equal">
      <formula>"Junior "</formula>
    </cfRule>
    <cfRule type="cellIs" dxfId="49" priority="8" operator="equal">
      <formula>"Intermediate"</formula>
    </cfRule>
    <cfRule type="cellIs" dxfId="48" priority="9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13" zoomScale="79" zoomScaleNormal="80" workbookViewId="0">
      <selection activeCell="F22" sqref="F22:F24"/>
    </sheetView>
  </sheetViews>
  <sheetFormatPr defaultColWidth="10.75" defaultRowHeight="15.75" x14ac:dyDescent="0.25"/>
  <cols>
    <col min="1" max="2" width="10.5" style="4" customWidth="1"/>
    <col min="3" max="3" width="10.25" style="4" customWidth="1"/>
    <col min="4" max="4" width="7.75" style="4" customWidth="1"/>
    <col min="5" max="5" width="6" style="4" customWidth="1"/>
    <col min="6" max="6" width="7.25" style="4" customWidth="1"/>
    <col min="7" max="16384" width="10.75" style="4"/>
  </cols>
  <sheetData>
    <row r="1" spans="1:7" x14ac:dyDescent="0.25">
      <c r="A1" s="30" t="s">
        <v>21</v>
      </c>
      <c r="B1" s="30"/>
      <c r="C1" s="30"/>
      <c r="D1" s="30"/>
      <c r="E1" s="30"/>
      <c r="F1" s="30"/>
    </row>
    <row r="2" spans="1:7" x14ac:dyDescent="0.25">
      <c r="A2" s="2" t="s">
        <v>0</v>
      </c>
      <c r="B2" s="2"/>
      <c r="C2" s="2" t="s">
        <v>4</v>
      </c>
      <c r="D2" s="2" t="s">
        <v>1</v>
      </c>
      <c r="E2" s="2" t="s">
        <v>2</v>
      </c>
      <c r="F2" s="2" t="s">
        <v>5</v>
      </c>
    </row>
    <row r="3" spans="1:7" x14ac:dyDescent="0.25">
      <c r="A3" s="1" t="s">
        <v>129</v>
      </c>
      <c r="B3" s="1" t="s">
        <v>125</v>
      </c>
      <c r="C3" s="1" t="s">
        <v>61</v>
      </c>
      <c r="D3" s="2">
        <v>278</v>
      </c>
      <c r="E3" s="2">
        <v>8</v>
      </c>
      <c r="F3" s="12" cm="1">
        <f t="array" aca="1" ref="F3" ca="1">_xlfn.LET(
  _xlpm.scores, $D$3:$D$10,
  _xlpm.tiebreakers, $E$3:$E$10,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4" spans="1:7" x14ac:dyDescent="0.25">
      <c r="A4" s="2" t="s">
        <v>62</v>
      </c>
      <c r="B4" s="2" t="s">
        <v>71</v>
      </c>
      <c r="C4" s="2" t="s">
        <v>60</v>
      </c>
      <c r="D4" s="2">
        <v>275</v>
      </c>
      <c r="E4" s="2">
        <v>21</v>
      </c>
      <c r="F4" s="12" cm="1">
        <f t="array" aca="1" ref="F4" ca="1">_xlfn.LET(
  _xlpm.scores, $D$3:$D$10,
  _xlpm.tiebreakers, $E$3:$E$10,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  <c r="G4" s="7"/>
    </row>
    <row r="5" spans="1:7" ht="15" customHeight="1" x14ac:dyDescent="0.25">
      <c r="A5" s="1" t="s">
        <v>136</v>
      </c>
      <c r="B5" s="1" t="s">
        <v>141</v>
      </c>
      <c r="C5" s="1" t="s">
        <v>69</v>
      </c>
      <c r="D5" s="2">
        <v>235</v>
      </c>
      <c r="E5" s="2">
        <v>7</v>
      </c>
      <c r="F5" s="12" cm="1">
        <f t="array" aca="1" ref="F5" ca="1">_xlfn.LET(
  _xlpm.scores, $D$3:$D$10,
  _xlpm.tiebreakers, $E$3:$E$10,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</row>
    <row r="6" spans="1:7" ht="15" customHeight="1" x14ac:dyDescent="0.25">
      <c r="A6" s="1" t="s">
        <v>84</v>
      </c>
      <c r="B6" s="1" t="s">
        <v>85</v>
      </c>
      <c r="C6" s="1" t="s">
        <v>60</v>
      </c>
      <c r="D6" s="2">
        <v>225</v>
      </c>
      <c r="E6" s="2">
        <v>4</v>
      </c>
      <c r="F6" s="12" cm="1">
        <f t="array" aca="1" ref="F6" ca="1">_xlfn.LET(
  _xlpm.scores, $D$3:$D$10,
  _xlpm.tiebreakers, $E$3:$E$10,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4</v>
      </c>
    </row>
    <row r="7" spans="1:7" ht="15" customHeight="1" x14ac:dyDescent="0.25">
      <c r="A7" s="1"/>
      <c r="B7" s="1"/>
      <c r="C7" s="1"/>
      <c r="D7" s="2"/>
      <c r="E7" s="2"/>
      <c r="F7" s="12"/>
    </row>
    <row r="8" spans="1:7" ht="15" customHeight="1" x14ac:dyDescent="0.25">
      <c r="A8" s="1"/>
      <c r="B8" s="1"/>
      <c r="C8" s="1"/>
      <c r="D8" s="2"/>
      <c r="E8" s="2"/>
      <c r="F8" s="12"/>
    </row>
    <row r="9" spans="1:7" ht="15" customHeight="1" x14ac:dyDescent="0.25">
      <c r="A9" s="1"/>
      <c r="B9" s="1"/>
      <c r="C9" s="1"/>
      <c r="D9" s="2"/>
      <c r="E9" s="2"/>
      <c r="F9" s="12"/>
    </row>
    <row r="10" spans="1:7" ht="15" customHeight="1" x14ac:dyDescent="0.25">
      <c r="A10" s="1"/>
      <c r="B10" s="1"/>
      <c r="C10" s="1"/>
      <c r="D10" s="2"/>
      <c r="E10" s="2"/>
      <c r="F10" s="12"/>
    </row>
    <row r="11" spans="1:7" ht="15" customHeight="1" x14ac:dyDescent="0.25">
      <c r="A11"/>
      <c r="B11"/>
      <c r="C11"/>
    </row>
    <row r="12" spans="1:7" ht="15" customHeight="1" x14ac:dyDescent="0.25">
      <c r="A12" s="30" t="s">
        <v>29</v>
      </c>
      <c r="B12" s="30"/>
      <c r="C12" s="30"/>
      <c r="D12" s="30"/>
      <c r="E12" s="30"/>
      <c r="F12" s="30"/>
    </row>
    <row r="13" spans="1:7" ht="15" customHeight="1" x14ac:dyDescent="0.25">
      <c r="A13" s="2" t="s">
        <v>0</v>
      </c>
      <c r="B13" s="2"/>
      <c r="C13" s="2" t="s">
        <v>4</v>
      </c>
      <c r="D13" s="2" t="s">
        <v>1</v>
      </c>
      <c r="E13" s="2" t="s">
        <v>2</v>
      </c>
      <c r="F13" s="2" t="s">
        <v>5</v>
      </c>
    </row>
    <row r="14" spans="1:7" ht="15" customHeight="1" x14ac:dyDescent="0.25">
      <c r="A14" s="1" t="s">
        <v>126</v>
      </c>
      <c r="B14" s="1" t="s">
        <v>127</v>
      </c>
      <c r="C14" s="1" t="s">
        <v>60</v>
      </c>
      <c r="D14" s="2">
        <v>205</v>
      </c>
      <c r="E14" s="2">
        <v>4</v>
      </c>
      <c r="F14" s="12" cm="1">
        <f t="array" aca="1" ref="F14" ca="1">_xlfn.LET(
  _xlpm.scores, $D$14:$D$18,
  _xlpm.tiebreakers, $E$14:$E$18,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15" spans="1:7" ht="15" customHeight="1" x14ac:dyDescent="0.25">
      <c r="A15" s="3" t="s">
        <v>116</v>
      </c>
      <c r="B15" s="3" t="s">
        <v>117</v>
      </c>
      <c r="C15" s="3" t="s">
        <v>60</v>
      </c>
      <c r="D15" s="20">
        <v>159</v>
      </c>
      <c r="E15" s="20">
        <v>2</v>
      </c>
      <c r="F15" s="12" cm="1">
        <f t="array" aca="1" ref="F15" ca="1">_xlfn.LET(
  _xlpm.scores, $D$14:$D$18,
  _xlpm.tiebreakers, $E$14:$E$18,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</row>
    <row r="16" spans="1:7" ht="15" customHeight="1" x14ac:dyDescent="0.25">
      <c r="A16" s="1"/>
      <c r="B16" s="1"/>
      <c r="C16" s="1"/>
      <c r="D16" s="2"/>
      <c r="E16" s="2"/>
      <c r="F16" s="12"/>
    </row>
    <row r="17" spans="1:6" ht="15" customHeight="1" x14ac:dyDescent="0.25">
      <c r="A17" s="1"/>
      <c r="B17" s="1"/>
      <c r="C17" s="1"/>
      <c r="D17" s="2"/>
      <c r="E17" s="2"/>
      <c r="F17" s="12"/>
    </row>
    <row r="18" spans="1:6" ht="15" customHeight="1" x14ac:dyDescent="0.25">
      <c r="A18" s="1"/>
      <c r="B18" s="1"/>
      <c r="C18" s="1"/>
      <c r="D18" s="2"/>
      <c r="E18" s="2"/>
      <c r="F18" s="2"/>
    </row>
    <row r="19" spans="1:6" ht="15" customHeight="1" x14ac:dyDescent="0.25">
      <c r="A19"/>
      <c r="B19"/>
      <c r="C19"/>
    </row>
    <row r="20" spans="1:6" ht="15" customHeight="1" x14ac:dyDescent="0.25">
      <c r="A20" s="30" t="s">
        <v>28</v>
      </c>
      <c r="B20" s="30"/>
      <c r="C20" s="30"/>
      <c r="D20" s="30"/>
      <c r="E20" s="30"/>
      <c r="F20" s="30"/>
    </row>
    <row r="21" spans="1:6" ht="15" customHeight="1" x14ac:dyDescent="0.25">
      <c r="A21" s="2" t="s">
        <v>0</v>
      </c>
      <c r="B21" s="2"/>
      <c r="C21" s="2" t="s">
        <v>4</v>
      </c>
      <c r="D21" s="2" t="s">
        <v>1</v>
      </c>
      <c r="E21" s="2" t="s">
        <v>2</v>
      </c>
      <c r="F21" s="2" t="s">
        <v>5</v>
      </c>
    </row>
    <row r="22" spans="1:6" ht="15" customHeight="1" x14ac:dyDescent="0.25">
      <c r="A22" s="1" t="s">
        <v>101</v>
      </c>
      <c r="B22" s="1" t="s">
        <v>103</v>
      </c>
      <c r="C22" s="1" t="s">
        <v>61</v>
      </c>
      <c r="D22" s="2">
        <v>197</v>
      </c>
      <c r="E22" s="2">
        <v>3</v>
      </c>
      <c r="F22" s="12" cm="1">
        <f t="array" aca="1" ref="F22" ca="1">_xlfn.LET(
  _xlpm.scores, $D$22:$D$26,
  _xlpm.tiebreakers, $E$22:$E$26,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23" spans="1:6" ht="15" customHeight="1" x14ac:dyDescent="0.25">
      <c r="A23" s="1" t="s">
        <v>101</v>
      </c>
      <c r="B23" s="1" t="s">
        <v>102</v>
      </c>
      <c r="C23" s="1" t="s">
        <v>61</v>
      </c>
      <c r="D23" s="2">
        <v>148</v>
      </c>
      <c r="E23" s="2">
        <v>1</v>
      </c>
      <c r="F23" s="12" cm="1">
        <f t="array" aca="1" ref="F23" ca="1">_xlfn.LET(
  _xlpm.scores, $D$22:$D$26,
  _xlpm.tiebreakers, $E$22:$E$26,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</row>
    <row r="24" spans="1:6" ht="15" customHeight="1" x14ac:dyDescent="0.25">
      <c r="A24" s="1" t="s">
        <v>104</v>
      </c>
      <c r="B24" s="1" t="s">
        <v>105</v>
      </c>
      <c r="C24" s="1" t="s">
        <v>61</v>
      </c>
      <c r="D24" s="2">
        <v>88</v>
      </c>
      <c r="E24" s="2">
        <v>1</v>
      </c>
      <c r="F24" s="12" cm="1">
        <f t="array" aca="1" ref="F24" ca="1">_xlfn.LET(
  _xlpm.scores, $D$22:$D$26,
  _xlpm.tiebreakers, $E$22:$E$26,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</row>
    <row r="25" spans="1:6" ht="15" customHeight="1" x14ac:dyDescent="0.25">
      <c r="A25" s="2"/>
      <c r="B25" s="2"/>
      <c r="C25" s="2"/>
      <c r="D25" s="2"/>
      <c r="E25" s="2"/>
      <c r="F25" s="2"/>
    </row>
    <row r="26" spans="1:6" ht="15" customHeight="1" x14ac:dyDescent="0.25">
      <c r="A26" s="2"/>
      <c r="B26" s="2"/>
      <c r="C26" s="2"/>
      <c r="D26" s="2"/>
      <c r="E26" s="2"/>
      <c r="F26" s="2"/>
    </row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</sheetData>
  <sortState xmlns:xlrd2="http://schemas.microsoft.com/office/spreadsheetml/2017/richdata2" ref="A3:F6">
    <sortCondition descending="1" ref="D3:D6"/>
    <sortCondition descending="1" ref="E3:E6"/>
  </sortState>
  <mergeCells count="3">
    <mergeCell ref="A1:F1"/>
    <mergeCell ref="A12:F12"/>
    <mergeCell ref="A20:F20"/>
  </mergeCells>
  <phoneticPr fontId="4" type="noConversion"/>
  <conditionalFormatting sqref="C3:C11">
    <cfRule type="cellIs" dxfId="47" priority="1" operator="equal">
      <formula>"Junior "</formula>
    </cfRule>
    <cfRule type="cellIs" dxfId="46" priority="2" operator="equal">
      <formula>"Intermediate"</formula>
    </cfRule>
    <cfRule type="cellIs" dxfId="45" priority="3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13" zoomScale="97" workbookViewId="0">
      <selection activeCell="F17" sqref="F17"/>
    </sheetView>
  </sheetViews>
  <sheetFormatPr defaultColWidth="11.25" defaultRowHeight="15.75" x14ac:dyDescent="0.25"/>
  <cols>
    <col min="1" max="1" width="14.5" customWidth="1"/>
    <col min="2" max="2" width="13.5" customWidth="1"/>
    <col min="3" max="3" width="14.25" customWidth="1"/>
    <col min="4" max="4" width="7.25" customWidth="1"/>
    <col min="5" max="5" width="7.75" customWidth="1"/>
    <col min="6" max="6" width="8.25" customWidth="1"/>
  </cols>
  <sheetData>
    <row r="1" spans="1:6" x14ac:dyDescent="0.25">
      <c r="A1" s="30" t="s">
        <v>20</v>
      </c>
      <c r="B1" s="30"/>
      <c r="C1" s="30"/>
      <c r="D1" s="30"/>
      <c r="E1" s="30"/>
      <c r="F1" s="30"/>
    </row>
    <row r="2" spans="1:6" x14ac:dyDescent="0.25">
      <c r="A2" s="2" t="s">
        <v>0</v>
      </c>
      <c r="B2" s="2"/>
      <c r="C2" s="2" t="s">
        <v>4</v>
      </c>
      <c r="D2" s="2" t="s">
        <v>1</v>
      </c>
      <c r="E2" s="2" t="s">
        <v>2</v>
      </c>
      <c r="F2" s="2" t="s">
        <v>5</v>
      </c>
    </row>
    <row r="3" spans="1:6" x14ac:dyDescent="0.25">
      <c r="A3" s="1" t="s">
        <v>62</v>
      </c>
      <c r="B3" s="1" t="s">
        <v>130</v>
      </c>
      <c r="C3" s="1" t="s">
        <v>60</v>
      </c>
      <c r="D3" s="1">
        <v>287</v>
      </c>
      <c r="E3" s="2">
        <v>30</v>
      </c>
      <c r="F3" s="12" cm="1">
        <f t="array" aca="1" ref="F3" ca="1">_xlfn.LET(
  _xlpm.scores, $D$3:$D$6,
  _xlpm.tiebreakers, $E$3:$E$6,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4" spans="1:6" x14ac:dyDescent="0.25">
      <c r="A4" s="1" t="s">
        <v>88</v>
      </c>
      <c r="B4" s="1" t="s">
        <v>89</v>
      </c>
      <c r="C4" s="1" t="s">
        <v>60</v>
      </c>
      <c r="D4" s="1">
        <v>268</v>
      </c>
      <c r="E4" s="2">
        <v>12</v>
      </c>
      <c r="F4" s="12" cm="1">
        <f t="array" aca="1" ref="F4" ca="1">_xlfn.LET(
  _xlpm.scores, $D$3:$D$6,
  _xlpm.tiebreakers, $E$3:$E$6,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</row>
    <row r="5" spans="1:6" x14ac:dyDescent="0.25">
      <c r="A5" s="1" t="s">
        <v>110</v>
      </c>
      <c r="B5" s="1" t="s">
        <v>111</v>
      </c>
      <c r="C5" s="1" t="s">
        <v>112</v>
      </c>
      <c r="D5" s="1">
        <v>266</v>
      </c>
      <c r="E5" s="2">
        <v>12</v>
      </c>
      <c r="F5" s="12" cm="1">
        <f t="array" aca="1" ref="F5" ca="1">_xlfn.LET(
  _xlpm.scores, $D$3:$D$6,
  _xlpm.tiebreakers, $E$3:$E$6,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</row>
    <row r="6" spans="1:6" x14ac:dyDescent="0.25">
      <c r="A6" s="1" t="s">
        <v>80</v>
      </c>
      <c r="B6" s="1" t="s">
        <v>81</v>
      </c>
      <c r="C6" s="1" t="s">
        <v>60</v>
      </c>
      <c r="D6" s="1">
        <v>64</v>
      </c>
      <c r="E6" s="2">
        <v>0</v>
      </c>
      <c r="F6" s="12" cm="1">
        <f t="array" aca="1" ref="F6" ca="1">_xlfn.LET(
  _xlpm.scores, $D$3:$D$6,
  _xlpm.tiebreakers, $E$3:$E$6,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4</v>
      </c>
    </row>
    <row r="7" spans="1:6" x14ac:dyDescent="0.25">
      <c r="A7" s="22"/>
      <c r="B7" s="23"/>
      <c r="C7" s="23"/>
      <c r="D7" s="23"/>
      <c r="E7" s="24"/>
      <c r="F7" s="15"/>
    </row>
    <row r="8" spans="1:6" x14ac:dyDescent="0.25">
      <c r="A8" s="30" t="s">
        <v>31</v>
      </c>
      <c r="B8" s="30"/>
      <c r="C8" s="30"/>
      <c r="D8" s="30"/>
      <c r="E8" s="30"/>
      <c r="F8" s="30"/>
    </row>
    <row r="9" spans="1:6" x14ac:dyDescent="0.25">
      <c r="A9" s="2" t="s">
        <v>0</v>
      </c>
      <c r="B9" s="2"/>
      <c r="C9" s="2" t="s">
        <v>4</v>
      </c>
      <c r="D9" s="2" t="s">
        <v>1</v>
      </c>
      <c r="E9" s="2" t="s">
        <v>2</v>
      </c>
      <c r="F9" s="2" t="s">
        <v>5</v>
      </c>
    </row>
    <row r="10" spans="1:6" x14ac:dyDescent="0.25">
      <c r="A10" s="1" t="s">
        <v>142</v>
      </c>
      <c r="B10" s="1" t="s">
        <v>137</v>
      </c>
      <c r="C10" s="1" t="s">
        <v>69</v>
      </c>
      <c r="D10" s="1">
        <v>243</v>
      </c>
      <c r="E10" s="2">
        <v>5</v>
      </c>
      <c r="F10" s="12" cm="1">
        <f t="array" aca="1" ref="F10" ca="1">_xlfn.LET(
  _xlpm.scores, $D$10:$D$13,
  _xlpm.tiebreakers, $E$10:$E$13,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11" spans="1:6" x14ac:dyDescent="0.25">
      <c r="A11" s="1" t="s">
        <v>157</v>
      </c>
      <c r="B11" s="1" t="s">
        <v>159</v>
      </c>
      <c r="C11" s="1" t="s">
        <v>147</v>
      </c>
      <c r="D11" s="1">
        <v>234</v>
      </c>
      <c r="E11" s="2">
        <v>4</v>
      </c>
      <c r="F11" s="12" cm="1">
        <f t="array" aca="1" ref="F11" ca="1">_xlfn.LET(
  _xlpm.scores, $D$10:$D$13,
  _xlpm.tiebreakers, $E$10:$E$13,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</row>
    <row r="12" spans="1:6" x14ac:dyDescent="0.25">
      <c r="A12" s="1" t="s">
        <v>157</v>
      </c>
      <c r="B12" s="1" t="s">
        <v>158</v>
      </c>
      <c r="C12" s="1" t="s">
        <v>147</v>
      </c>
      <c r="D12" s="1">
        <v>174</v>
      </c>
      <c r="E12" s="2">
        <v>3</v>
      </c>
      <c r="F12" s="12" cm="1">
        <f t="array" aca="1" ref="F12" ca="1">_xlfn.LET(
  _xlpm.scores, $D$10:$D$13,
  _xlpm.tiebreakers, $E$10:$E$13,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</row>
    <row r="13" spans="1:6" x14ac:dyDescent="0.25">
      <c r="A13" s="2"/>
      <c r="B13" s="2"/>
      <c r="C13" s="2"/>
      <c r="D13" s="25"/>
      <c r="E13" s="2"/>
      <c r="F13" s="2"/>
    </row>
    <row r="14" spans="1:6" x14ac:dyDescent="0.25">
      <c r="A14" s="4"/>
      <c r="B14" s="4"/>
      <c r="C14" s="4"/>
      <c r="D14" s="5"/>
      <c r="E14" s="4"/>
      <c r="F14" s="4"/>
    </row>
    <row r="15" spans="1:6" x14ac:dyDescent="0.25">
      <c r="A15" s="30" t="s">
        <v>30</v>
      </c>
      <c r="B15" s="30"/>
      <c r="C15" s="30"/>
      <c r="D15" s="30"/>
      <c r="E15" s="30"/>
      <c r="F15" s="30"/>
    </row>
    <row r="16" spans="1:6" x14ac:dyDescent="0.25">
      <c r="A16" s="2" t="s">
        <v>0</v>
      </c>
      <c r="B16" s="2"/>
      <c r="C16" s="2" t="s">
        <v>4</v>
      </c>
      <c r="D16" s="2" t="s">
        <v>1</v>
      </c>
      <c r="E16" s="2" t="s">
        <v>2</v>
      </c>
      <c r="F16" s="2" t="s">
        <v>5</v>
      </c>
    </row>
    <row r="17" spans="1:6" x14ac:dyDescent="0.25">
      <c r="A17" s="1" t="s">
        <v>128</v>
      </c>
      <c r="B17" s="1" t="s">
        <v>65</v>
      </c>
      <c r="C17" s="1" t="s">
        <v>60</v>
      </c>
      <c r="D17" s="2">
        <v>193</v>
      </c>
      <c r="E17" s="2">
        <v>3</v>
      </c>
      <c r="F17" s="12">
        <v>1</v>
      </c>
    </row>
    <row r="18" spans="1:6" x14ac:dyDescent="0.25">
      <c r="A18" s="1"/>
      <c r="B18" s="1"/>
      <c r="C18" s="1"/>
      <c r="D18" s="2"/>
      <c r="E18" s="2"/>
      <c r="F18" s="2"/>
    </row>
    <row r="19" spans="1:6" x14ac:dyDescent="0.25">
      <c r="A19" s="1"/>
      <c r="B19" s="1"/>
      <c r="C19" s="1"/>
      <c r="D19" s="2"/>
      <c r="E19" s="2"/>
      <c r="F19" s="2"/>
    </row>
    <row r="20" spans="1:6" x14ac:dyDescent="0.25">
      <c r="A20" s="1"/>
      <c r="B20" s="1"/>
      <c r="C20" s="1"/>
      <c r="D20" s="2"/>
      <c r="E20" s="2"/>
      <c r="F20" s="2"/>
    </row>
    <row r="21" spans="1:6" x14ac:dyDescent="0.25">
      <c r="A21" s="1"/>
      <c r="B21" s="1"/>
      <c r="C21" s="1"/>
      <c r="D21" s="2"/>
      <c r="E21" s="2"/>
      <c r="F21" s="2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</sheetData>
  <sortState xmlns:xlrd2="http://schemas.microsoft.com/office/spreadsheetml/2017/richdata2" ref="A10:F13">
    <sortCondition descending="1" ref="D10:D13"/>
    <sortCondition descending="1" ref="E10:E13"/>
  </sortState>
  <mergeCells count="3">
    <mergeCell ref="A1:F1"/>
    <mergeCell ref="A8:F8"/>
    <mergeCell ref="A15:F15"/>
  </mergeCells>
  <phoneticPr fontId="4" type="noConversion"/>
  <conditionalFormatting sqref="C4:C7">
    <cfRule type="cellIs" dxfId="44" priority="4" operator="equal">
      <formula>"Junior "</formula>
    </cfRule>
    <cfRule type="cellIs" dxfId="43" priority="5" operator="equal">
      <formula>"Intermediate"</formula>
    </cfRule>
    <cfRule type="cellIs" dxfId="42" priority="6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10" zoomScale="86" workbookViewId="0">
      <selection activeCell="F19" sqref="F19:F21"/>
    </sheetView>
  </sheetViews>
  <sheetFormatPr defaultColWidth="11.25" defaultRowHeight="15.75" x14ac:dyDescent="0.25"/>
  <cols>
    <col min="1" max="2" width="12.75" customWidth="1"/>
    <col min="3" max="3" width="16.5" customWidth="1"/>
    <col min="4" max="4" width="7.25" customWidth="1"/>
    <col min="5" max="5" width="6" customWidth="1"/>
    <col min="6" max="6" width="6.25" customWidth="1"/>
  </cols>
  <sheetData>
    <row r="1" spans="1:6" x14ac:dyDescent="0.25">
      <c r="A1" s="30" t="s">
        <v>164</v>
      </c>
      <c r="B1" s="30"/>
      <c r="C1" s="30"/>
      <c r="D1" s="30"/>
      <c r="E1" s="30"/>
      <c r="F1" s="30"/>
    </row>
    <row r="2" spans="1:6" x14ac:dyDescent="0.25">
      <c r="A2" s="2" t="s">
        <v>0</v>
      </c>
      <c r="B2" s="2"/>
      <c r="C2" s="2" t="s">
        <v>4</v>
      </c>
      <c r="D2" s="2" t="s">
        <v>1</v>
      </c>
      <c r="E2" s="2" t="s">
        <v>2</v>
      </c>
      <c r="F2" s="2" t="s">
        <v>5</v>
      </c>
    </row>
    <row r="3" spans="1:6" x14ac:dyDescent="0.25">
      <c r="A3" s="1" t="s">
        <v>88</v>
      </c>
      <c r="B3" s="1" t="s">
        <v>89</v>
      </c>
      <c r="C3" s="1" t="s">
        <v>60</v>
      </c>
      <c r="D3" s="1">
        <v>224</v>
      </c>
      <c r="E3" s="2"/>
      <c r="F3" s="12">
        <v>1</v>
      </c>
    </row>
    <row r="4" spans="1:6" x14ac:dyDescent="0.25">
      <c r="A4" s="1"/>
      <c r="B4" s="1"/>
      <c r="C4" s="1"/>
      <c r="D4" s="2"/>
      <c r="E4" s="2"/>
      <c r="F4" s="1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4"/>
      <c r="B7" s="4"/>
      <c r="C7" s="4"/>
      <c r="D7" s="4"/>
      <c r="E7" s="4"/>
      <c r="F7" s="4"/>
    </row>
    <row r="8" spans="1:6" x14ac:dyDescent="0.25">
      <c r="A8" s="30" t="s">
        <v>163</v>
      </c>
      <c r="B8" s="30"/>
      <c r="C8" s="30"/>
      <c r="D8" s="30"/>
      <c r="E8" s="30"/>
      <c r="F8" s="30"/>
    </row>
    <row r="9" spans="1:6" x14ac:dyDescent="0.25">
      <c r="A9" s="2" t="s">
        <v>0</v>
      </c>
      <c r="B9" s="2"/>
      <c r="C9" s="2" t="s">
        <v>4</v>
      </c>
      <c r="D9" s="2" t="s">
        <v>1</v>
      </c>
      <c r="E9" s="2" t="s">
        <v>2</v>
      </c>
      <c r="F9" s="2" t="s">
        <v>5</v>
      </c>
    </row>
    <row r="10" spans="1:6" x14ac:dyDescent="0.25">
      <c r="A10" s="1"/>
      <c r="B10" s="1"/>
      <c r="C10" s="1"/>
      <c r="D10" s="1"/>
      <c r="E10" s="2"/>
      <c r="F10" s="2"/>
    </row>
    <row r="11" spans="1:6" x14ac:dyDescent="0.25">
      <c r="A11" s="1"/>
      <c r="B11" s="1"/>
      <c r="C11" s="1"/>
      <c r="D11" s="1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4"/>
      <c r="B16" s="4"/>
      <c r="C16" s="4"/>
      <c r="D16" s="5"/>
      <c r="E16" s="4"/>
      <c r="F16" s="4"/>
    </row>
    <row r="17" spans="1:6" x14ac:dyDescent="0.25">
      <c r="A17" s="30" t="s">
        <v>162</v>
      </c>
      <c r="B17" s="30"/>
      <c r="C17" s="30"/>
      <c r="D17" s="30"/>
      <c r="E17" s="30"/>
      <c r="F17" s="30"/>
    </row>
    <row r="18" spans="1:6" x14ac:dyDescent="0.25">
      <c r="A18" s="2" t="s">
        <v>0</v>
      </c>
      <c r="B18" s="2"/>
      <c r="C18" s="2" t="s">
        <v>4</v>
      </c>
      <c r="D18" s="2" t="s">
        <v>1</v>
      </c>
      <c r="E18" s="2" t="s">
        <v>2</v>
      </c>
      <c r="F18" s="2" t="s">
        <v>5</v>
      </c>
    </row>
    <row r="19" spans="1:6" x14ac:dyDescent="0.25">
      <c r="A19" s="2" t="s">
        <v>95</v>
      </c>
      <c r="B19" s="2" t="s">
        <v>96</v>
      </c>
      <c r="C19" s="2" t="s">
        <v>60</v>
      </c>
      <c r="D19" s="2">
        <v>38</v>
      </c>
      <c r="E19" s="2"/>
      <c r="F19" s="12" cm="1">
        <f t="array" aca="1" ref="F19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20" spans="1:6" x14ac:dyDescent="0.25">
      <c r="A20" s="2" t="s">
        <v>72</v>
      </c>
      <c r="B20" s="2" t="s">
        <v>125</v>
      </c>
      <c r="C20" s="2" t="s">
        <v>60</v>
      </c>
      <c r="D20" s="2">
        <v>28</v>
      </c>
      <c r="E20" s="2"/>
      <c r="F20" s="12" cm="1">
        <f t="array" aca="1" ref="F20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</v>
      </c>
    </row>
    <row r="21" spans="1:6" x14ac:dyDescent="0.25">
      <c r="A21" s="2" t="s">
        <v>106</v>
      </c>
      <c r="B21" s="2" t="s">
        <v>107</v>
      </c>
      <c r="C21" s="2" t="s">
        <v>60</v>
      </c>
      <c r="D21" s="2">
        <v>16</v>
      </c>
      <c r="E21" s="2"/>
      <c r="F21" s="12" cm="1">
        <f t="array" aca="1" ref="F21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</sheetData>
  <sortState xmlns:xlrd2="http://schemas.microsoft.com/office/spreadsheetml/2017/richdata2" ref="A19:F23">
    <sortCondition descending="1" ref="D19:D23"/>
  </sortState>
  <mergeCells count="3">
    <mergeCell ref="A17:F17"/>
    <mergeCell ref="A8:F8"/>
    <mergeCell ref="A1:F1"/>
  </mergeCells>
  <phoneticPr fontId="4" type="noConversion"/>
  <conditionalFormatting sqref="C3:C4">
    <cfRule type="cellIs" dxfId="41" priority="1" operator="equal">
      <formula>"Junior "</formula>
    </cfRule>
    <cfRule type="cellIs" dxfId="40" priority="2" operator="equal">
      <formula>"Intermediate"</formula>
    </cfRule>
    <cfRule type="cellIs" dxfId="39" priority="3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topLeftCell="A16" zoomScale="84" workbookViewId="0">
      <selection activeCell="F18" sqref="F18"/>
    </sheetView>
  </sheetViews>
  <sheetFormatPr defaultColWidth="10.75" defaultRowHeight="15.75" x14ac:dyDescent="0.25"/>
  <cols>
    <col min="1" max="2" width="12.75" customWidth="1"/>
    <col min="3" max="3" width="14.25" customWidth="1"/>
    <col min="4" max="5" width="10" customWidth="1"/>
    <col min="6" max="6" width="8.5" customWidth="1"/>
  </cols>
  <sheetData>
    <row r="1" spans="1:6" x14ac:dyDescent="0.25">
      <c r="A1" s="32" t="s">
        <v>36</v>
      </c>
      <c r="B1" s="32"/>
      <c r="C1" s="32"/>
      <c r="D1" s="32"/>
      <c r="E1" s="32"/>
      <c r="F1" s="32"/>
    </row>
    <row r="2" spans="1:6" x14ac:dyDescent="0.25">
      <c r="A2" s="3" t="s">
        <v>10</v>
      </c>
      <c r="B2" s="3"/>
      <c r="C2" s="3" t="s">
        <v>7</v>
      </c>
      <c r="D2" s="3" t="s">
        <v>1</v>
      </c>
      <c r="E2" s="3" t="s">
        <v>2</v>
      </c>
      <c r="F2" s="3" t="s">
        <v>5</v>
      </c>
    </row>
    <row r="3" spans="1:6" x14ac:dyDescent="0.25">
      <c r="A3" s="1" t="s">
        <v>118</v>
      </c>
      <c r="B3" s="1" t="s">
        <v>119</v>
      </c>
      <c r="C3" s="1" t="s">
        <v>60</v>
      </c>
      <c r="D3" s="1">
        <v>63</v>
      </c>
      <c r="E3" s="1"/>
      <c r="F3" s="11" cm="1">
        <f t="array" aca="1" ref="F3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4" spans="1:6" x14ac:dyDescent="0.25">
      <c r="A4" s="3"/>
      <c r="B4" s="3"/>
      <c r="C4" s="3"/>
      <c r="D4" s="3"/>
      <c r="E4" s="3"/>
      <c r="F4" s="13"/>
    </row>
    <row r="5" spans="1:6" x14ac:dyDescent="0.25">
      <c r="A5" s="1"/>
      <c r="B5" s="1"/>
      <c r="C5" s="3"/>
      <c r="D5" s="3"/>
      <c r="E5" s="3"/>
      <c r="F5" s="13"/>
    </row>
    <row r="6" spans="1:6" x14ac:dyDescent="0.25">
      <c r="A6" s="1"/>
      <c r="B6" s="1"/>
      <c r="C6" s="3"/>
      <c r="D6" s="3"/>
      <c r="E6" s="3"/>
      <c r="F6" s="13"/>
    </row>
    <row r="7" spans="1:6" x14ac:dyDescent="0.25">
      <c r="A7" s="8"/>
      <c r="B7" s="8"/>
      <c r="C7" s="8"/>
      <c r="D7" s="8"/>
      <c r="E7" s="8"/>
      <c r="F7" s="8"/>
    </row>
    <row r="8" spans="1:6" x14ac:dyDescent="0.25">
      <c r="A8" s="32" t="s">
        <v>35</v>
      </c>
      <c r="B8" s="32"/>
      <c r="C8" s="32"/>
      <c r="D8" s="32"/>
      <c r="E8" s="32"/>
      <c r="F8" s="32"/>
    </row>
    <row r="9" spans="1:6" x14ac:dyDescent="0.25">
      <c r="A9" s="3" t="s">
        <v>10</v>
      </c>
      <c r="B9" s="3"/>
      <c r="C9" s="3" t="s">
        <v>7</v>
      </c>
      <c r="D9" s="3" t="s">
        <v>1</v>
      </c>
      <c r="E9" s="3" t="s">
        <v>2</v>
      </c>
      <c r="F9" s="3" t="s">
        <v>5</v>
      </c>
    </row>
    <row r="10" spans="1:6" x14ac:dyDescent="0.25">
      <c r="A10" s="3" t="s">
        <v>73</v>
      </c>
      <c r="B10" s="3" t="s">
        <v>74</v>
      </c>
      <c r="C10" s="3" t="s">
        <v>60</v>
      </c>
      <c r="D10" s="3">
        <v>71</v>
      </c>
      <c r="E10" s="3"/>
      <c r="F10" s="13" cm="1">
        <f t="array" aca="1" ref="F10" ca="1">_xlfn.LET(
  _xlpm.scores, $D$10:$D$15,
  _xlpm.tiebreakers, $E$10:$E$15,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11" spans="1:6" x14ac:dyDescent="0.25">
      <c r="A11" s="1" t="s">
        <v>86</v>
      </c>
      <c r="B11" s="1" t="s">
        <v>124</v>
      </c>
      <c r="C11" s="1" t="s">
        <v>60</v>
      </c>
      <c r="D11" s="1">
        <v>57</v>
      </c>
      <c r="E11" s="1"/>
      <c r="F11" s="13" cm="1">
        <f t="array" aca="1" ref="F11" ca="1">_xlfn.LET(
  _xlpm.scores, $D$10:$D$15,
  _xlpm.tiebreakers, $E$10:$E$15,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12" spans="1:6" x14ac:dyDescent="0.25">
      <c r="A12" s="1" t="s">
        <v>126</v>
      </c>
      <c r="B12" s="1" t="s">
        <v>127</v>
      </c>
      <c r="C12" s="1" t="s">
        <v>60</v>
      </c>
      <c r="D12" s="1">
        <v>55</v>
      </c>
      <c r="E12" s="1"/>
      <c r="F12" s="13" cm="1">
        <f t="array" aca="1" ref="F12" ca="1">_xlfn.LET(
  _xlpm.scores, $D$10:$D$15,
  _xlpm.tiebreakers, $E$10:$E$15,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13" spans="1:6" x14ac:dyDescent="0.25">
      <c r="A13" s="1" t="s">
        <v>86</v>
      </c>
      <c r="B13" s="1" t="s">
        <v>135</v>
      </c>
      <c r="C13" s="1" t="s">
        <v>60</v>
      </c>
      <c r="D13" s="1">
        <v>39</v>
      </c>
      <c r="E13" s="1"/>
      <c r="F13" s="13" cm="1">
        <f t="array" aca="1" ref="F13" ca="1">_xlfn.LET(
  _xlpm.scores, $D$10:$D$15,
  _xlpm.tiebreakers, $E$10:$E$15,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14" spans="1:6" x14ac:dyDescent="0.25">
      <c r="A14" s="1" t="s">
        <v>86</v>
      </c>
      <c r="B14" s="1" t="s">
        <v>87</v>
      </c>
      <c r="C14" s="1" t="s">
        <v>60</v>
      </c>
      <c r="D14" s="1">
        <v>37</v>
      </c>
      <c r="E14" s="1"/>
      <c r="F14" s="13" cm="1">
        <f t="array" aca="1" ref="F14" ca="1">_xlfn.LET(
  _xlpm.scores, $D$10:$D$15,
  _xlpm.tiebreakers, $E$10:$E$15,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5</v>
      </c>
    </row>
    <row r="15" spans="1:6" x14ac:dyDescent="0.25">
      <c r="A15" s="1" t="s">
        <v>91</v>
      </c>
      <c r="B15" s="1" t="s">
        <v>92</v>
      </c>
      <c r="C15" s="1" t="s">
        <v>60</v>
      </c>
      <c r="D15" s="1">
        <v>34</v>
      </c>
      <c r="E15" s="1"/>
      <c r="F15" s="13" cm="1">
        <f t="array" aca="1" ref="F15" ca="1">_xlfn.LET(
  _xlpm.scores, $D$10:$D$15,
  _xlpm.tiebreakers, $E$10:$E$15,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6</v>
      </c>
    </row>
    <row r="16" spans="1:6" x14ac:dyDescent="0.25">
      <c r="A16" s="26"/>
      <c r="B16" s="26"/>
      <c r="C16" s="26"/>
      <c r="D16" s="26"/>
      <c r="E16" s="26"/>
      <c r="F16" s="27"/>
    </row>
    <row r="17" spans="1:6" x14ac:dyDescent="0.25">
      <c r="A17" s="32" t="s">
        <v>34</v>
      </c>
      <c r="B17" s="32"/>
      <c r="C17" s="32"/>
      <c r="D17" s="32"/>
      <c r="E17" s="32"/>
      <c r="F17" s="32"/>
    </row>
    <row r="18" spans="1:6" x14ac:dyDescent="0.25">
      <c r="A18" s="3" t="s">
        <v>10</v>
      </c>
      <c r="B18" s="3"/>
      <c r="C18" s="3" t="s">
        <v>7</v>
      </c>
      <c r="D18" s="3" t="s">
        <v>1</v>
      </c>
      <c r="E18" s="3" t="s">
        <v>2</v>
      </c>
      <c r="F18" s="3" t="s">
        <v>5</v>
      </c>
    </row>
    <row r="19" spans="1:6" x14ac:dyDescent="0.25">
      <c r="A19" s="1" t="s">
        <v>93</v>
      </c>
      <c r="B19" s="1" t="s">
        <v>94</v>
      </c>
      <c r="C19" s="1" t="s">
        <v>60</v>
      </c>
      <c r="D19" s="1">
        <v>31</v>
      </c>
      <c r="E19" s="1">
        <v>0</v>
      </c>
      <c r="F19" s="13" cm="1">
        <f t="array" aca="1" ref="F19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1</v>
      </c>
    </row>
    <row r="20" spans="1:6" x14ac:dyDescent="0.25">
      <c r="A20" s="1" t="s">
        <v>143</v>
      </c>
      <c r="B20" s="1" t="s">
        <v>144</v>
      </c>
      <c r="C20" s="1" t="s">
        <v>60</v>
      </c>
      <c r="D20" s="1">
        <v>27</v>
      </c>
      <c r="E20" s="1">
        <v>0</v>
      </c>
      <c r="F20" s="13" t="str" cm="1">
        <f t="array" aca="1" ref="F20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 TIE</v>
      </c>
    </row>
    <row r="21" spans="1:6" x14ac:dyDescent="0.25">
      <c r="A21" s="3" t="s">
        <v>131</v>
      </c>
      <c r="B21" s="3" t="s">
        <v>63</v>
      </c>
      <c r="C21" s="3" t="s">
        <v>60</v>
      </c>
      <c r="D21" s="3">
        <v>27</v>
      </c>
      <c r="E21" s="1">
        <v>0</v>
      </c>
      <c r="F21" s="13" t="str" cm="1">
        <f t="array" aca="1" ref="F21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 TIE</v>
      </c>
    </row>
    <row r="22" spans="1:6" x14ac:dyDescent="0.25">
      <c r="A22" s="3" t="s">
        <v>155</v>
      </c>
      <c r="B22" s="3" t="s">
        <v>156</v>
      </c>
      <c r="C22" s="3" t="s">
        <v>60</v>
      </c>
      <c r="D22" s="3">
        <v>27</v>
      </c>
      <c r="E22" s="1">
        <v>0</v>
      </c>
      <c r="F22" s="13" t="str" cm="1">
        <f t="array" aca="1" ref="F22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2 TIE</v>
      </c>
    </row>
    <row r="23" spans="1:6" x14ac:dyDescent="0.25">
      <c r="A23" s="1" t="s">
        <v>106</v>
      </c>
      <c r="B23" s="1" t="s">
        <v>107</v>
      </c>
      <c r="C23" s="1" t="s">
        <v>60</v>
      </c>
      <c r="D23" s="1">
        <v>26</v>
      </c>
      <c r="E23" s="1">
        <v>0</v>
      </c>
      <c r="F23" s="13" cm="1">
        <f t="array" aca="1" ref="F23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3</v>
      </c>
    </row>
    <row r="24" spans="1:6" x14ac:dyDescent="0.25">
      <c r="A24" s="3" t="s">
        <v>73</v>
      </c>
      <c r="B24" s="3" t="s">
        <v>148</v>
      </c>
      <c r="C24" s="3" t="s">
        <v>60</v>
      </c>
      <c r="D24" s="3">
        <v>25</v>
      </c>
      <c r="E24" s="1">
        <v>0</v>
      </c>
      <c r="F24" s="13" cm="1">
        <f t="array" aca="1" ref="F24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4</v>
      </c>
    </row>
    <row r="25" spans="1:6" x14ac:dyDescent="0.25">
      <c r="A25" s="1" t="s">
        <v>95</v>
      </c>
      <c r="B25" s="1" t="s">
        <v>96</v>
      </c>
      <c r="C25" s="1" t="s">
        <v>60</v>
      </c>
      <c r="D25" s="1">
        <v>20</v>
      </c>
      <c r="E25" s="1">
        <v>0</v>
      </c>
      <c r="F25" s="13" cm="1">
        <f t="array" aca="1" ref="F25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5</v>
      </c>
    </row>
    <row r="26" spans="1:6" x14ac:dyDescent="0.25">
      <c r="A26" s="1" t="s">
        <v>104</v>
      </c>
      <c r="B26" s="1" t="s">
        <v>105</v>
      </c>
      <c r="C26" s="1" t="s">
        <v>61</v>
      </c>
      <c r="D26" s="1">
        <v>14</v>
      </c>
      <c r="E26" s="1">
        <v>0</v>
      </c>
      <c r="F26" s="13" cm="1">
        <f t="array" aca="1" ref="F26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6</v>
      </c>
    </row>
    <row r="27" spans="1:6" x14ac:dyDescent="0.25">
      <c r="A27" s="3" t="s">
        <v>155</v>
      </c>
      <c r="B27" s="3" t="s">
        <v>154</v>
      </c>
      <c r="C27" s="3" t="s">
        <v>60</v>
      </c>
      <c r="D27" s="3">
        <v>8</v>
      </c>
      <c r="E27" s="1">
        <v>0</v>
      </c>
      <c r="F27" s="13" cm="1">
        <f t="array" aca="1" ref="F27" ca="1">_xlfn.LET(
  _xlpm.scores, $D$19:$D$30,
  _xlpm.tiebreakers, $E$19:$E$30,
  _xlpm.score, OFFSET(INDIRECT(ADDRESS(ROW(),COLUMN())), 0, -2),
  _xlpm.tiebreaker, OFFSET(INDIRECT(ADDRESS(ROW(),COLUMN())), 0, -1),
  _xlpm.uniquePairs, _xlfn.UNIQUE(CHOOSE({1,2}, _xlpm.scores, _xlpm.tiebreakers)),
  _xlpm.denseRank, MATCH(1, (INDEX(_xlpm.uniquePairs,,1)=_xlpm.score)*(INDEX(_xlpm.uniquePairs,,2)=_xlpm.tiebreaker), 0),
  _xlpm.tieCount, SUMPRODUCT((_xlpm.scores=_xlpm.score)*(_xlpm.tiebreakers=_xlpm.tiebreaker)),
  IF(_xlpm.tieCount&gt;1, _xlpm.denseRank &amp; " TIE", _xlpm.denseRank)
)</f>
        <v>7</v>
      </c>
    </row>
    <row r="28" spans="1:6" x14ac:dyDescent="0.25">
      <c r="A28" s="3"/>
      <c r="B28" s="3"/>
      <c r="C28" s="3"/>
      <c r="D28" s="3"/>
      <c r="E28" s="1"/>
      <c r="F28" s="13"/>
    </row>
    <row r="29" spans="1:6" x14ac:dyDescent="0.25">
      <c r="A29" s="3"/>
      <c r="B29" s="3"/>
      <c r="C29" s="3"/>
      <c r="D29" s="3"/>
      <c r="E29" s="1"/>
      <c r="F29" s="13"/>
    </row>
    <row r="30" spans="1:6" x14ac:dyDescent="0.25">
      <c r="A30" s="3"/>
      <c r="B30" s="3"/>
      <c r="C30" s="3"/>
      <c r="D30" s="3"/>
      <c r="E30" s="3"/>
      <c r="F30" s="3"/>
    </row>
  </sheetData>
  <sortState xmlns:xlrd2="http://schemas.microsoft.com/office/spreadsheetml/2017/richdata2" ref="A19:D27">
    <sortCondition descending="1" ref="D19:D27"/>
  </sortState>
  <mergeCells count="3">
    <mergeCell ref="A1:F1"/>
    <mergeCell ref="A8:F8"/>
    <mergeCell ref="A17:F17"/>
  </mergeCells>
  <phoneticPr fontId="4" type="noConversion"/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topLeftCell="A16" zoomScale="94" workbookViewId="0">
      <selection activeCell="E19" sqref="E19"/>
    </sheetView>
  </sheetViews>
  <sheetFormatPr defaultColWidth="13.25" defaultRowHeight="15.75" x14ac:dyDescent="0.25"/>
  <cols>
    <col min="1" max="2" width="10" customWidth="1"/>
    <col min="3" max="3" width="15.25" customWidth="1"/>
    <col min="4" max="4" width="8.25" customWidth="1"/>
    <col min="5" max="5" width="7.25" customWidth="1"/>
  </cols>
  <sheetData>
    <row r="1" spans="1:5" x14ac:dyDescent="0.25">
      <c r="A1" s="32" t="s">
        <v>12</v>
      </c>
      <c r="B1" s="32"/>
      <c r="C1" s="32"/>
      <c r="D1" s="32"/>
      <c r="E1" s="32"/>
    </row>
    <row r="2" spans="1:5" x14ac:dyDescent="0.25">
      <c r="A2" s="3" t="s">
        <v>10</v>
      </c>
      <c r="B2" s="3"/>
      <c r="C2" s="3" t="s">
        <v>7</v>
      </c>
      <c r="D2" s="3" t="s">
        <v>1</v>
      </c>
      <c r="E2" s="3" t="s">
        <v>5</v>
      </c>
    </row>
    <row r="3" spans="1:5" x14ac:dyDescent="0.25">
      <c r="A3" s="3" t="s">
        <v>110</v>
      </c>
      <c r="B3" s="3" t="s">
        <v>111</v>
      </c>
      <c r="C3" s="3" t="s">
        <v>112</v>
      </c>
      <c r="D3" s="3">
        <v>158</v>
      </c>
      <c r="E3" s="13" cm="1">
        <f t="array" aca="1" ref="E3" ca="1">_xlfn.LET(
  _xlpm.scores, $D$3:$D$7,
  _xlpm.score, OFFSET(INDIRECT(ADDRESS(ROW(),COLUMN())), 0, -1),
  IF(
    _xlpm.score = "",
    "",
    SUMPRODUCT((_xlpm.score &lt; _xlpm.scores) * ISNUMBER(_xlpm.scores) / COUNTIF(_xlpm.scores, _xlpm.scores &amp; "")) + 1
  )
)</f>
        <v>1</v>
      </c>
    </row>
    <row r="4" spans="1:5" x14ac:dyDescent="0.25">
      <c r="A4" s="1" t="s">
        <v>97</v>
      </c>
      <c r="B4" s="1" t="s">
        <v>98</v>
      </c>
      <c r="C4" s="1" t="s">
        <v>61</v>
      </c>
      <c r="D4" s="1">
        <v>144</v>
      </c>
      <c r="E4" s="13" cm="1">
        <f t="array" aca="1" ref="E4" ca="1">_xlfn.LET(
  _xlpm.scores, $D$3:$D$7,
  _xlpm.score, OFFSET(INDIRECT(ADDRESS(ROW(),COLUMN())), 0, -1),
  IF(
    _xlpm.score = "",
    "",
    SUMPRODUCT((_xlpm.score &lt; _xlpm.scores) * ISNUMBER(_xlpm.scores) / COUNTIF(_xlpm.scores, _xlpm.scores &amp; "")) + 1
  )
)</f>
        <v>2</v>
      </c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x14ac:dyDescent="0.25">
      <c r="A9" s="32" t="s">
        <v>38</v>
      </c>
      <c r="B9" s="32"/>
      <c r="C9" s="32"/>
      <c r="D9" s="32"/>
      <c r="E9" s="32"/>
    </row>
    <row r="10" spans="1:5" x14ac:dyDescent="0.25">
      <c r="A10" s="3" t="s">
        <v>10</v>
      </c>
      <c r="B10" s="3"/>
      <c r="C10" s="3" t="s">
        <v>7</v>
      </c>
      <c r="D10" s="3" t="s">
        <v>1</v>
      </c>
      <c r="E10" s="3" t="s">
        <v>5</v>
      </c>
    </row>
    <row r="11" spans="1:5" x14ac:dyDescent="0.25">
      <c r="A11" s="1"/>
      <c r="B11" s="1"/>
      <c r="C11" s="1"/>
      <c r="D11" s="1"/>
      <c r="E11" s="3"/>
    </row>
    <row r="12" spans="1:5" x14ac:dyDescent="0.25">
      <c r="A12" s="1"/>
      <c r="B12" s="1"/>
      <c r="C12" s="1"/>
      <c r="D12" s="1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7" spans="1:5" x14ac:dyDescent="0.25">
      <c r="A17" s="32" t="s">
        <v>37</v>
      </c>
      <c r="B17" s="32"/>
      <c r="C17" s="32"/>
      <c r="D17" s="32"/>
      <c r="E17" s="32"/>
    </row>
    <row r="18" spans="1:5" x14ac:dyDescent="0.25">
      <c r="A18" s="3" t="s">
        <v>10</v>
      </c>
      <c r="B18" s="3"/>
      <c r="C18" s="3" t="s">
        <v>7</v>
      </c>
      <c r="D18" s="3" t="s">
        <v>1</v>
      </c>
      <c r="E18" s="3" t="s">
        <v>5</v>
      </c>
    </row>
    <row r="19" spans="1:5" x14ac:dyDescent="0.25">
      <c r="A19" s="2" t="s">
        <v>149</v>
      </c>
      <c r="B19" s="2" t="s">
        <v>150</v>
      </c>
      <c r="C19" s="2" t="s">
        <v>60</v>
      </c>
      <c r="D19" s="3">
        <v>0</v>
      </c>
      <c r="E19" s="13">
        <v>1</v>
      </c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</sheetData>
  <sortState xmlns:xlrd2="http://schemas.microsoft.com/office/spreadsheetml/2017/richdata2" ref="A3:E4">
    <sortCondition descending="1" ref="D3:D4"/>
  </sortState>
  <mergeCells count="3">
    <mergeCell ref="A17:E17"/>
    <mergeCell ref="A9:E9"/>
    <mergeCell ref="A1:E1"/>
  </mergeCells>
  <phoneticPr fontId="4" type="noConversion"/>
  <pageMargins left="0.75" right="0.75" top="1" bottom="1" header="0.5" footer="0.5"/>
  <pageSetup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19" zoomScale="78" zoomScaleNormal="100" workbookViewId="0">
      <selection activeCell="F26" sqref="F26:F27"/>
    </sheetView>
  </sheetViews>
  <sheetFormatPr defaultColWidth="10.75" defaultRowHeight="15.75" x14ac:dyDescent="0.25"/>
  <cols>
    <col min="1" max="2" width="11.75" customWidth="1"/>
    <col min="3" max="3" width="18" customWidth="1"/>
    <col min="4" max="4" width="8.25" customWidth="1"/>
    <col min="5" max="5" width="5.5" customWidth="1"/>
    <col min="6" max="6" width="7.5" customWidth="1"/>
  </cols>
  <sheetData>
    <row r="1" spans="1:6" x14ac:dyDescent="0.25">
      <c r="A1" s="32" t="s">
        <v>17</v>
      </c>
      <c r="B1" s="32"/>
      <c r="C1" s="32"/>
      <c r="D1" s="32"/>
      <c r="E1" s="32"/>
      <c r="F1" s="32"/>
    </row>
    <row r="2" spans="1:6" x14ac:dyDescent="0.25">
      <c r="A2" s="3" t="s">
        <v>10</v>
      </c>
      <c r="B2" s="3"/>
      <c r="C2" s="3" t="s">
        <v>7</v>
      </c>
      <c r="D2" s="3" t="s">
        <v>1</v>
      </c>
      <c r="E2" s="3" t="s">
        <v>66</v>
      </c>
      <c r="F2" s="3" t="s">
        <v>5</v>
      </c>
    </row>
    <row r="3" spans="1:6" x14ac:dyDescent="0.25">
      <c r="A3" s="1" t="s">
        <v>62</v>
      </c>
      <c r="B3" s="1" t="s">
        <v>130</v>
      </c>
      <c r="C3" s="1" t="s">
        <v>60</v>
      </c>
      <c r="D3" s="1">
        <v>292</v>
      </c>
      <c r="E3" s="1"/>
      <c r="F3" s="13" cm="1">
        <f t="array" aca="1" ref="F3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4" spans="1:6" x14ac:dyDescent="0.25">
      <c r="A4" s="1" t="s">
        <v>139</v>
      </c>
      <c r="B4" s="1" t="s">
        <v>125</v>
      </c>
      <c r="C4" s="1" t="s">
        <v>61</v>
      </c>
      <c r="D4" s="1">
        <v>288</v>
      </c>
      <c r="E4" s="1"/>
      <c r="F4" s="13" cm="1">
        <f t="array" aca="1" ref="F4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5" spans="1:6" x14ac:dyDescent="0.25">
      <c r="A5" s="1" t="s">
        <v>136</v>
      </c>
      <c r="B5" s="1" t="s">
        <v>141</v>
      </c>
      <c r="C5" s="1" t="s">
        <v>69</v>
      </c>
      <c r="D5" s="1">
        <v>218</v>
      </c>
      <c r="E5" s="1"/>
      <c r="F5" s="13" cm="1">
        <f t="array" aca="1" ref="F5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6" spans="1:6" x14ac:dyDescent="0.25">
      <c r="A6" s="2" t="s">
        <v>84</v>
      </c>
      <c r="B6" s="2" t="s">
        <v>85</v>
      </c>
      <c r="C6" s="1" t="s">
        <v>60</v>
      </c>
      <c r="D6" s="1">
        <v>193</v>
      </c>
      <c r="E6" s="1"/>
      <c r="F6" s="13" cm="1">
        <f t="array" aca="1" ref="F6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7" spans="1:6" x14ac:dyDescent="0.25">
      <c r="A7" s="1"/>
      <c r="B7" s="1"/>
      <c r="C7" s="1"/>
      <c r="D7" s="1"/>
      <c r="E7" s="1"/>
      <c r="F7" s="13"/>
    </row>
    <row r="8" spans="1:6" x14ac:dyDescent="0.25">
      <c r="A8" s="1"/>
      <c r="B8" s="1"/>
      <c r="C8" s="1"/>
      <c r="D8" s="1"/>
      <c r="E8" s="1"/>
      <c r="F8" s="13"/>
    </row>
    <row r="9" spans="1:6" x14ac:dyDescent="0.25">
      <c r="A9" s="1"/>
      <c r="B9" s="1"/>
      <c r="C9" s="1"/>
      <c r="D9" s="1"/>
      <c r="E9" s="1"/>
      <c r="F9" s="3"/>
    </row>
    <row r="10" spans="1:6" x14ac:dyDescent="0.25">
      <c r="A10" s="1"/>
      <c r="B10" s="1"/>
      <c r="C10" s="1"/>
      <c r="D10" s="1"/>
      <c r="E10" s="1"/>
      <c r="F10" s="3"/>
    </row>
    <row r="11" spans="1:6" x14ac:dyDescent="0.25">
      <c r="A11" s="1"/>
      <c r="B11" s="1"/>
      <c r="C11" s="1"/>
      <c r="D11" s="1"/>
      <c r="E11" s="1"/>
      <c r="F11" s="3"/>
    </row>
    <row r="12" spans="1:6" x14ac:dyDescent="0.25">
      <c r="A12" s="1"/>
      <c r="B12" s="1"/>
      <c r="C12" s="1"/>
      <c r="D12" s="1"/>
      <c r="E12" s="1"/>
      <c r="F12" s="3"/>
    </row>
    <row r="13" spans="1:6" x14ac:dyDescent="0.25">
      <c r="A13" s="1"/>
      <c r="B13" s="1"/>
      <c r="C13" s="1"/>
      <c r="D13" s="1"/>
      <c r="E13" s="1"/>
      <c r="F13" s="3"/>
    </row>
    <row r="14" spans="1:6" x14ac:dyDescent="0.25">
      <c r="A14" s="26"/>
      <c r="B14" s="26"/>
      <c r="C14" s="26"/>
      <c r="D14" s="26"/>
      <c r="E14" s="26"/>
      <c r="F14" s="28"/>
    </row>
    <row r="15" spans="1:6" x14ac:dyDescent="0.25">
      <c r="A15" s="32" t="s">
        <v>40</v>
      </c>
      <c r="B15" s="32"/>
      <c r="C15" s="32"/>
      <c r="D15" s="32"/>
      <c r="E15" s="32"/>
      <c r="F15" s="32"/>
    </row>
    <row r="16" spans="1:6" x14ac:dyDescent="0.25">
      <c r="A16" s="3" t="s">
        <v>10</v>
      </c>
      <c r="B16" s="3"/>
      <c r="C16" s="3" t="s">
        <v>7</v>
      </c>
      <c r="D16" s="3" t="s">
        <v>1</v>
      </c>
      <c r="E16" s="3" t="s">
        <v>66</v>
      </c>
      <c r="F16" s="3" t="s">
        <v>5</v>
      </c>
    </row>
    <row r="17" spans="1:6" x14ac:dyDescent="0.25">
      <c r="A17" s="1" t="s">
        <v>126</v>
      </c>
      <c r="B17" s="1" t="s">
        <v>127</v>
      </c>
      <c r="C17" s="1" t="s">
        <v>60</v>
      </c>
      <c r="D17" s="1">
        <v>105</v>
      </c>
      <c r="E17" s="1"/>
      <c r="F17" s="13" cm="1">
        <f t="array" aca="1" ref="F17" ca="1">_xlfn.LET(
  _xlpm.scores, $D$17:$D$22,
  _xlpm.tiebreakers, $E$17:$E$22,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18" spans="1:6" x14ac:dyDescent="0.25">
      <c r="A18" s="1" t="s">
        <v>116</v>
      </c>
      <c r="B18" s="1" t="s">
        <v>117</v>
      </c>
      <c r="C18" s="1" t="s">
        <v>60</v>
      </c>
      <c r="D18" s="1">
        <v>56</v>
      </c>
      <c r="E18" s="1"/>
      <c r="F18" s="13" cm="1">
        <f t="array" aca="1" ref="F18" ca="1">_xlfn.LET(
  _xlpm.scores, $D$17:$D$22,
  _xlpm.tiebreakers, $E$17:$E$22,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19" spans="1:6" x14ac:dyDescent="0.25">
      <c r="A19" s="1"/>
      <c r="B19" s="1"/>
      <c r="C19" s="1"/>
      <c r="D19" s="1"/>
      <c r="E19" s="1"/>
      <c r="F19" s="13"/>
    </row>
    <row r="20" spans="1:6" x14ac:dyDescent="0.25">
      <c r="A20" s="1"/>
      <c r="B20" s="1"/>
      <c r="C20" s="1"/>
      <c r="D20" s="1"/>
      <c r="E20" s="1"/>
      <c r="F20" s="13"/>
    </row>
    <row r="21" spans="1:6" x14ac:dyDescent="0.25">
      <c r="A21" s="1"/>
      <c r="B21" s="1"/>
      <c r="C21" s="1"/>
      <c r="D21" s="1"/>
      <c r="E21" s="1"/>
      <c r="F21" s="13"/>
    </row>
    <row r="22" spans="1:6" x14ac:dyDescent="0.25">
      <c r="A22" s="1"/>
      <c r="B22" s="1"/>
      <c r="C22" s="1"/>
      <c r="D22" s="1"/>
      <c r="E22" s="1"/>
      <c r="F22" s="3"/>
    </row>
    <row r="23" spans="1:6" x14ac:dyDescent="0.25">
      <c r="A23" s="26"/>
      <c r="B23" s="26"/>
      <c r="C23" s="26"/>
      <c r="D23" s="26"/>
      <c r="E23" s="26"/>
      <c r="F23" s="28"/>
    </row>
    <row r="24" spans="1:6" x14ac:dyDescent="0.25">
      <c r="A24" s="32" t="s">
        <v>39</v>
      </c>
      <c r="B24" s="32"/>
      <c r="C24" s="32"/>
      <c r="D24" s="32"/>
      <c r="E24" s="32"/>
      <c r="F24" s="32"/>
    </row>
    <row r="25" spans="1:6" x14ac:dyDescent="0.25">
      <c r="A25" s="3" t="s">
        <v>10</v>
      </c>
      <c r="B25" s="3"/>
      <c r="C25" s="3" t="s">
        <v>7</v>
      </c>
      <c r="D25" s="3" t="s">
        <v>1</v>
      </c>
      <c r="E25" s="3" t="s">
        <v>66</v>
      </c>
      <c r="F25" s="3" t="s">
        <v>5</v>
      </c>
    </row>
    <row r="26" spans="1:6" x14ac:dyDescent="0.25">
      <c r="A26" s="1" t="s">
        <v>101</v>
      </c>
      <c r="B26" s="1" t="s">
        <v>103</v>
      </c>
      <c r="C26" s="1" t="s">
        <v>61</v>
      </c>
      <c r="D26" s="1">
        <v>79</v>
      </c>
      <c r="E26" s="1"/>
      <c r="F26" s="13" cm="1">
        <f t="array" aca="1" ref="F26" ca="1">_xlfn.LET(
  _xlpm.scores, $D$26:$D$30,
  _xlpm.tiebreakers, $E$26:$E$30,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27" spans="1:6" x14ac:dyDescent="0.25">
      <c r="A27" s="1" t="s">
        <v>101</v>
      </c>
      <c r="B27" s="1" t="s">
        <v>102</v>
      </c>
      <c r="C27" s="1" t="s">
        <v>61</v>
      </c>
      <c r="D27" s="1">
        <v>48</v>
      </c>
      <c r="E27" s="1"/>
      <c r="F27" s="13" cm="1">
        <f t="array" aca="1" ref="F27" ca="1">_xlfn.LET(
  _xlpm.scores, $D$26:$D$30,
  _xlpm.tiebreakers, $E$26:$E$30,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</sheetData>
  <sortState xmlns:xlrd2="http://schemas.microsoft.com/office/spreadsheetml/2017/richdata2" ref="A26:D27">
    <sortCondition descending="1" ref="D26:D27"/>
  </sortState>
  <mergeCells count="3">
    <mergeCell ref="A1:F1"/>
    <mergeCell ref="A15:F15"/>
    <mergeCell ref="A24:F24"/>
  </mergeCells>
  <phoneticPr fontId="4" type="noConversion"/>
  <conditionalFormatting sqref="C3:C10">
    <cfRule type="cellIs" dxfId="38" priority="10" operator="equal">
      <formula>"Junior "</formula>
    </cfRule>
    <cfRule type="cellIs" dxfId="37" priority="11" operator="equal">
      <formula>"Intermediate"</formula>
    </cfRule>
    <cfRule type="cellIs" dxfId="36" priority="12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zoomScale="84" workbookViewId="0">
      <selection activeCell="F3" sqref="F3:F6"/>
    </sheetView>
  </sheetViews>
  <sheetFormatPr defaultColWidth="11.25" defaultRowHeight="15.75" x14ac:dyDescent="0.25"/>
  <cols>
    <col min="1" max="2" width="9" customWidth="1"/>
    <col min="3" max="3" width="14.75" customWidth="1"/>
    <col min="4" max="5" width="9.25" customWidth="1"/>
    <col min="6" max="6" width="8" customWidth="1"/>
  </cols>
  <sheetData>
    <row r="1" spans="1:6" x14ac:dyDescent="0.25">
      <c r="A1" s="33" t="s">
        <v>11</v>
      </c>
      <c r="B1" s="33"/>
      <c r="C1" s="33"/>
      <c r="D1" s="33"/>
      <c r="E1" s="33"/>
      <c r="F1" s="33"/>
    </row>
    <row r="2" spans="1:6" x14ac:dyDescent="0.25">
      <c r="A2" s="1" t="s">
        <v>10</v>
      </c>
      <c r="B2" s="1"/>
      <c r="C2" s="1" t="s">
        <v>7</v>
      </c>
      <c r="D2" s="1" t="s">
        <v>1</v>
      </c>
      <c r="E2" s="1" t="s">
        <v>2</v>
      </c>
      <c r="F2" s="1" t="s">
        <v>5</v>
      </c>
    </row>
    <row r="3" spans="1:6" x14ac:dyDescent="0.25">
      <c r="A3" s="1" t="s">
        <v>62</v>
      </c>
      <c r="B3" s="1" t="s">
        <v>71</v>
      </c>
      <c r="C3" s="1" t="s">
        <v>60</v>
      </c>
      <c r="D3" s="1">
        <v>277</v>
      </c>
      <c r="E3" s="1"/>
      <c r="F3" s="11" cm="1">
        <f t="array" aca="1" ref="F3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4" spans="1:6" x14ac:dyDescent="0.25">
      <c r="A4" s="1" t="s">
        <v>88</v>
      </c>
      <c r="B4" s="1" t="s">
        <v>89</v>
      </c>
      <c r="C4" s="1" t="s">
        <v>60</v>
      </c>
      <c r="D4" s="1">
        <v>255</v>
      </c>
      <c r="E4" s="1"/>
      <c r="F4" s="11" cm="1">
        <f t="array" aca="1" ref="F4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5" spans="1:6" x14ac:dyDescent="0.25">
      <c r="A5" s="1" t="s">
        <v>140</v>
      </c>
      <c r="B5" s="1" t="s">
        <v>111</v>
      </c>
      <c r="C5" s="1" t="s">
        <v>112</v>
      </c>
      <c r="D5" s="1">
        <v>253</v>
      </c>
      <c r="E5" s="1"/>
      <c r="F5" s="11" cm="1">
        <f t="array" aca="1" ref="F5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6" spans="1:6" x14ac:dyDescent="0.25">
      <c r="A6" s="1" t="s">
        <v>80</v>
      </c>
      <c r="B6" s="1" t="s">
        <v>81</v>
      </c>
      <c r="C6" s="1" t="s">
        <v>60</v>
      </c>
      <c r="D6" s="1">
        <v>38</v>
      </c>
      <c r="E6" s="1"/>
      <c r="F6" s="11" cm="1">
        <f t="array" aca="1" ref="F6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7" spans="1:6" x14ac:dyDescent="0.25">
      <c r="A7" s="26"/>
      <c r="B7" s="26"/>
      <c r="C7" s="26"/>
      <c r="D7" s="26"/>
      <c r="E7" s="26"/>
      <c r="F7" s="26"/>
    </row>
    <row r="8" spans="1:6" x14ac:dyDescent="0.25">
      <c r="A8" s="32" t="s">
        <v>41</v>
      </c>
      <c r="B8" s="32"/>
      <c r="C8" s="32"/>
      <c r="D8" s="32"/>
      <c r="E8" s="32"/>
      <c r="F8" s="32"/>
    </row>
    <row r="9" spans="1:6" x14ac:dyDescent="0.25">
      <c r="A9" s="1" t="s">
        <v>10</v>
      </c>
      <c r="B9" s="1"/>
      <c r="C9" s="1" t="s">
        <v>7</v>
      </c>
      <c r="D9" s="1" t="s">
        <v>1</v>
      </c>
      <c r="E9" s="1" t="s">
        <v>2</v>
      </c>
      <c r="F9" s="1" t="s">
        <v>5</v>
      </c>
    </row>
    <row r="10" spans="1:6" x14ac:dyDescent="0.25">
      <c r="A10" s="1" t="s">
        <v>136</v>
      </c>
      <c r="B10" s="1" t="s">
        <v>137</v>
      </c>
      <c r="C10" s="1" t="s">
        <v>138</v>
      </c>
      <c r="D10" s="1">
        <v>254</v>
      </c>
      <c r="E10" s="1">
        <v>0</v>
      </c>
      <c r="F10" s="29">
        <v>1</v>
      </c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4" spans="1:6" x14ac:dyDescent="0.25">
      <c r="A14" s="32" t="s">
        <v>42</v>
      </c>
      <c r="B14" s="32"/>
      <c r="C14" s="32"/>
      <c r="D14" s="32"/>
      <c r="E14" s="32"/>
      <c r="F14" s="32"/>
    </row>
    <row r="15" spans="1:6" x14ac:dyDescent="0.25">
      <c r="A15" s="1" t="s">
        <v>10</v>
      </c>
      <c r="B15" s="1"/>
      <c r="C15" s="1" t="s">
        <v>7</v>
      </c>
      <c r="D15" s="1" t="s">
        <v>1</v>
      </c>
      <c r="E15" s="1" t="s">
        <v>2</v>
      </c>
      <c r="F15" s="1" t="s">
        <v>5</v>
      </c>
    </row>
    <row r="16" spans="1:6" x14ac:dyDescent="0.25">
      <c r="A16" s="1" t="s">
        <v>128</v>
      </c>
      <c r="B16" s="1" t="s">
        <v>65</v>
      </c>
      <c r="C16" s="1" t="s">
        <v>60</v>
      </c>
      <c r="D16" s="1">
        <v>71</v>
      </c>
      <c r="E16" s="1">
        <v>0</v>
      </c>
      <c r="F16" s="11">
        <v>1</v>
      </c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</sheetData>
  <sortState xmlns:xlrd2="http://schemas.microsoft.com/office/spreadsheetml/2017/richdata2" ref="A3:E6">
    <sortCondition descending="1" ref="D3:D6"/>
    <sortCondition ref="E3:E6"/>
  </sortState>
  <mergeCells count="3">
    <mergeCell ref="A14:F14"/>
    <mergeCell ref="A1:F1"/>
    <mergeCell ref="A8:F8"/>
  </mergeCells>
  <phoneticPr fontId="4" type="noConversion"/>
  <conditionalFormatting sqref="A24:A33">
    <cfRule type="cellIs" dxfId="35" priority="19" operator="equal">
      <formula>1</formula>
    </cfRule>
  </conditionalFormatting>
  <conditionalFormatting sqref="C6:C7">
    <cfRule type="cellIs" dxfId="34" priority="2" operator="equal">
      <formula>"Junior "</formula>
    </cfRule>
    <cfRule type="cellIs" dxfId="33" priority="3" operator="equal">
      <formula>"Intermediate"</formula>
    </cfRule>
    <cfRule type="cellIs" dxfId="32" priority="4" operator="equal">
      <formula>"Senior"</formula>
    </cfRule>
  </conditionalFormatting>
  <conditionalFormatting sqref="F11:F12">
    <cfRule type="cellIs" dxfId="31" priority="1" operator="equal">
      <formula>1</formula>
    </cfRule>
  </conditionalFormatting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10" zoomScale="86" workbookViewId="0">
      <selection activeCell="F16" sqref="F16:F18"/>
    </sheetView>
  </sheetViews>
  <sheetFormatPr defaultColWidth="11.25" defaultRowHeight="15.75" x14ac:dyDescent="0.25"/>
  <cols>
    <col min="1" max="2" width="15.75" customWidth="1"/>
    <col min="3" max="3" width="14.5" customWidth="1"/>
    <col min="4" max="4" width="6.75" customWidth="1"/>
    <col min="6" max="6" width="8.5" customWidth="1"/>
  </cols>
  <sheetData>
    <row r="1" spans="1:6" x14ac:dyDescent="0.25">
      <c r="A1" s="32" t="s">
        <v>82</v>
      </c>
      <c r="B1" s="32"/>
      <c r="C1" s="32"/>
      <c r="D1" s="32"/>
      <c r="E1" s="32"/>
      <c r="F1" s="32"/>
    </row>
    <row r="2" spans="1:6" x14ac:dyDescent="0.25">
      <c r="A2" s="1" t="s">
        <v>0</v>
      </c>
      <c r="B2" s="1"/>
      <c r="C2" s="1" t="s">
        <v>4</v>
      </c>
      <c r="D2" s="1" t="s">
        <v>3</v>
      </c>
      <c r="E2" s="1" t="s">
        <v>6</v>
      </c>
      <c r="F2" s="1" t="s">
        <v>5</v>
      </c>
    </row>
    <row r="3" spans="1:6" x14ac:dyDescent="0.25">
      <c r="A3" s="1"/>
      <c r="B3" s="1"/>
      <c r="C3" s="1"/>
      <c r="D3" s="1"/>
      <c r="E3" s="1"/>
      <c r="F3" s="11"/>
    </row>
    <row r="4" spans="1:6" x14ac:dyDescent="0.25">
      <c r="A4" s="1"/>
      <c r="B4" s="1"/>
      <c r="C4" s="1"/>
      <c r="D4" s="1"/>
      <c r="E4" s="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26"/>
      <c r="B6" s="26"/>
      <c r="C6" s="26"/>
      <c r="D6" s="26"/>
      <c r="E6" s="26"/>
      <c r="F6" s="26"/>
    </row>
    <row r="7" spans="1:6" x14ac:dyDescent="0.25">
      <c r="A7" s="32" t="s">
        <v>44</v>
      </c>
      <c r="B7" s="32"/>
      <c r="C7" s="32"/>
      <c r="D7" s="32"/>
      <c r="E7" s="32"/>
      <c r="F7" s="32"/>
    </row>
    <row r="8" spans="1:6" x14ac:dyDescent="0.25">
      <c r="A8" s="1" t="s">
        <v>0</v>
      </c>
      <c r="B8" s="1"/>
      <c r="C8" s="1" t="s">
        <v>4</v>
      </c>
      <c r="D8" s="1" t="s">
        <v>3</v>
      </c>
      <c r="E8" s="1" t="s">
        <v>6</v>
      </c>
      <c r="F8" s="1" t="s">
        <v>5</v>
      </c>
    </row>
    <row r="9" spans="1:6" x14ac:dyDescent="0.25">
      <c r="A9" s="1" t="s">
        <v>75</v>
      </c>
      <c r="B9" s="1" t="s">
        <v>76</v>
      </c>
      <c r="C9" s="1" t="s">
        <v>61</v>
      </c>
      <c r="D9" s="1">
        <v>107</v>
      </c>
      <c r="E9" s="1">
        <v>0</v>
      </c>
      <c r="F9" s="11">
        <v>1</v>
      </c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26"/>
      <c r="B13" s="26"/>
      <c r="C13" s="26"/>
      <c r="D13" s="26"/>
      <c r="E13" s="26"/>
      <c r="F13" s="26"/>
    </row>
    <row r="14" spans="1:6" x14ac:dyDescent="0.25">
      <c r="A14" s="32" t="s">
        <v>43</v>
      </c>
      <c r="B14" s="32"/>
      <c r="C14" s="32"/>
      <c r="D14" s="32"/>
      <c r="E14" s="32"/>
      <c r="F14" s="32"/>
    </row>
    <row r="15" spans="1:6" x14ac:dyDescent="0.25">
      <c r="A15" s="1" t="s">
        <v>0</v>
      </c>
      <c r="B15" s="1"/>
      <c r="C15" s="1" t="s">
        <v>4</v>
      </c>
      <c r="D15" s="1" t="s">
        <v>3</v>
      </c>
      <c r="E15" s="1" t="s">
        <v>6</v>
      </c>
      <c r="F15" s="1" t="s">
        <v>5</v>
      </c>
    </row>
    <row r="16" spans="1:6" x14ac:dyDescent="0.25">
      <c r="A16" s="1" t="s">
        <v>72</v>
      </c>
      <c r="B16" s="1" t="s">
        <v>125</v>
      </c>
      <c r="C16" s="1" t="s">
        <v>60</v>
      </c>
      <c r="D16" s="1">
        <v>54</v>
      </c>
      <c r="E16" s="1">
        <v>0</v>
      </c>
      <c r="F16" s="11" cm="1">
        <f t="array" aca="1" ref="F16" ca="1">_xlfn.LET(
  _xlpm.scores, $D$16:$D$18,
  _xlpm.tiebreakers, $E$16:$E$18,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17" spans="1:6" x14ac:dyDescent="0.25">
      <c r="A17" s="1" t="s">
        <v>153</v>
      </c>
      <c r="B17" s="1" t="s">
        <v>133</v>
      </c>
      <c r="C17" s="1" t="s">
        <v>60</v>
      </c>
      <c r="D17" s="1">
        <v>42</v>
      </c>
      <c r="E17" s="1">
        <v>0</v>
      </c>
      <c r="F17" s="11" cm="1">
        <f t="array" aca="1" ref="F17" ca="1">_xlfn.LET(
  _xlpm.scores, $D$16:$D$18,
  _xlpm.tiebreakers, $E$16:$E$18,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18" spans="1:6" x14ac:dyDescent="0.25">
      <c r="A18" s="1" t="s">
        <v>131</v>
      </c>
      <c r="B18" s="1" t="s">
        <v>63</v>
      </c>
      <c r="C18" s="1" t="s">
        <v>60</v>
      </c>
      <c r="D18" s="1">
        <v>36</v>
      </c>
      <c r="E18" s="1">
        <v>0</v>
      </c>
      <c r="F18" s="11" cm="1">
        <f t="array" aca="1" ref="F18" ca="1">_xlfn.LET(
  _xlpm.scores, $D$16:$D$18,
  _xlpm.tiebreakers, $E$16:$E$18,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sortState xmlns:xlrd2="http://schemas.microsoft.com/office/spreadsheetml/2017/richdata2" ref="A16:E18">
    <sortCondition descending="1" ref="D16:D18"/>
    <sortCondition descending="1" ref="E16:E18"/>
  </sortState>
  <mergeCells count="3">
    <mergeCell ref="A1:F1"/>
    <mergeCell ref="A14:F14"/>
    <mergeCell ref="A7:F7"/>
  </mergeCells>
  <phoneticPr fontId="4" type="noConversion"/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zoomScale="77" workbookViewId="0">
      <selection activeCell="F25" sqref="F25"/>
    </sheetView>
  </sheetViews>
  <sheetFormatPr defaultColWidth="11.25" defaultRowHeight="15.75" x14ac:dyDescent="0.25"/>
  <cols>
    <col min="1" max="2" width="16.75" customWidth="1"/>
    <col min="3" max="3" width="13.25" customWidth="1"/>
    <col min="4" max="4" width="8" customWidth="1"/>
    <col min="6" max="6" width="7.75" customWidth="1"/>
  </cols>
  <sheetData>
    <row r="1" spans="1:6" x14ac:dyDescent="0.25">
      <c r="A1" s="32" t="s">
        <v>18</v>
      </c>
      <c r="B1" s="32"/>
      <c r="C1" s="32"/>
      <c r="D1" s="32"/>
      <c r="E1" s="32"/>
      <c r="F1" s="32"/>
    </row>
    <row r="2" spans="1:6" x14ac:dyDescent="0.25">
      <c r="A2" s="1" t="s">
        <v>0</v>
      </c>
      <c r="B2" s="1"/>
      <c r="C2" s="1" t="s">
        <v>4</v>
      </c>
      <c r="D2" s="1" t="s">
        <v>3</v>
      </c>
      <c r="E2" s="1" t="s">
        <v>6</v>
      </c>
      <c r="F2" s="1" t="s">
        <v>5</v>
      </c>
    </row>
    <row r="3" spans="1:6" x14ac:dyDescent="0.25">
      <c r="A3" s="1" t="s">
        <v>67</v>
      </c>
      <c r="B3" s="1" t="s">
        <v>70</v>
      </c>
      <c r="C3" s="1" t="s">
        <v>69</v>
      </c>
      <c r="D3" s="1">
        <v>231</v>
      </c>
      <c r="E3" s="1">
        <v>0</v>
      </c>
      <c r="F3" s="11" cm="1">
        <f t="array" aca="1" ref="F3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4" spans="1:6" x14ac:dyDescent="0.25">
      <c r="A4" s="1" t="s">
        <v>97</v>
      </c>
      <c r="B4" s="1" t="s">
        <v>98</v>
      </c>
      <c r="C4" s="1" t="s">
        <v>61</v>
      </c>
      <c r="D4" s="1">
        <v>213</v>
      </c>
      <c r="E4" s="1">
        <v>2</v>
      </c>
      <c r="F4" s="11" cm="1">
        <f t="array" aca="1" ref="F4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5" spans="1:6" x14ac:dyDescent="0.25">
      <c r="A5" s="2" t="s">
        <v>78</v>
      </c>
      <c r="B5" s="2" t="s">
        <v>68</v>
      </c>
      <c r="C5" s="1" t="s">
        <v>60</v>
      </c>
      <c r="D5" s="1">
        <v>167</v>
      </c>
      <c r="E5" s="1">
        <v>0</v>
      </c>
      <c r="F5" s="11" cm="1">
        <f t="array" aca="1" ref="F5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6" spans="1:6" x14ac:dyDescent="0.25">
      <c r="A6" s="1"/>
      <c r="B6" s="1"/>
      <c r="C6" s="1"/>
      <c r="D6" s="1"/>
      <c r="E6" s="1"/>
      <c r="F6" s="11"/>
    </row>
    <row r="7" spans="1:6" x14ac:dyDescent="0.25">
      <c r="A7" s="2"/>
      <c r="B7" s="2"/>
      <c r="C7" s="1"/>
      <c r="D7" s="1"/>
      <c r="E7" s="1"/>
      <c r="F7" s="11"/>
    </row>
    <row r="8" spans="1:6" x14ac:dyDescent="0.25">
      <c r="A8" s="1"/>
      <c r="B8" s="1"/>
      <c r="C8" s="1"/>
      <c r="D8" s="1"/>
      <c r="E8" s="1"/>
      <c r="F8" s="11"/>
    </row>
    <row r="9" spans="1:6" x14ac:dyDescent="0.25">
      <c r="A9" s="1"/>
      <c r="B9" s="1"/>
      <c r="C9" s="1"/>
      <c r="D9" s="1"/>
      <c r="E9" s="1"/>
      <c r="F9" s="11"/>
    </row>
    <row r="10" spans="1:6" x14ac:dyDescent="0.25">
      <c r="A10" s="1"/>
      <c r="B10" s="1"/>
      <c r="C10" s="1"/>
      <c r="D10" s="1"/>
      <c r="E10" s="1"/>
      <c r="F10" s="1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26"/>
      <c r="B12" s="26"/>
      <c r="C12" s="26"/>
      <c r="D12" s="26"/>
      <c r="E12" s="26"/>
      <c r="F12" s="26"/>
    </row>
    <row r="13" spans="1:6" x14ac:dyDescent="0.25">
      <c r="A13" s="32" t="s">
        <v>45</v>
      </c>
      <c r="B13" s="32"/>
      <c r="C13" s="32"/>
      <c r="D13" s="32"/>
      <c r="E13" s="32"/>
      <c r="F13" s="32"/>
    </row>
    <row r="14" spans="1:6" x14ac:dyDescent="0.25">
      <c r="A14" s="1" t="s">
        <v>0</v>
      </c>
      <c r="B14" s="1"/>
      <c r="C14" s="1" t="s">
        <v>4</v>
      </c>
      <c r="D14" s="1" t="s">
        <v>3</v>
      </c>
      <c r="E14" s="1" t="s">
        <v>6</v>
      </c>
      <c r="F14" s="1" t="s">
        <v>5</v>
      </c>
    </row>
    <row r="15" spans="1:6" x14ac:dyDescent="0.25">
      <c r="A15" s="1" t="s">
        <v>93</v>
      </c>
      <c r="B15" s="1" t="s">
        <v>77</v>
      </c>
      <c r="C15" s="1" t="s">
        <v>60</v>
      </c>
      <c r="D15" s="1">
        <v>144</v>
      </c>
      <c r="E15" s="1">
        <v>0</v>
      </c>
      <c r="F15" s="11" cm="1">
        <f t="array" aca="1" ref="F15" ca="1">_xlfn.LET(
  _xlpm.scores, $D$15:$D$18,
  _xlpm.tiebreakers, $E$15:$E$18,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16" spans="1:6" x14ac:dyDescent="0.25">
      <c r="A16" s="2" t="s">
        <v>78</v>
      </c>
      <c r="B16" s="1" t="s">
        <v>79</v>
      </c>
      <c r="C16" s="1" t="s">
        <v>60</v>
      </c>
      <c r="D16" s="1">
        <v>112</v>
      </c>
      <c r="E16" s="1">
        <v>0</v>
      </c>
      <c r="F16" s="11" cm="1">
        <f t="array" aca="1" ref="F16" ca="1">_xlfn.LET(
  _xlpm.scores, $D$15:$D$18,
  _xlpm.tiebreakers, $E$15:$E$18,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17" spans="1:6" x14ac:dyDescent="0.25">
      <c r="A17" s="1" t="s">
        <v>116</v>
      </c>
      <c r="B17" s="1" t="s">
        <v>117</v>
      </c>
      <c r="C17" s="1" t="s">
        <v>60</v>
      </c>
      <c r="D17" s="1">
        <v>106</v>
      </c>
      <c r="E17" s="1">
        <v>0</v>
      </c>
      <c r="F17" s="11" cm="1">
        <f t="array" aca="1" ref="F17" ca="1">_xlfn.LET(
  _xlpm.scores, $D$15:$D$18,
  _xlpm.tiebreakers, $E$15:$E$18,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18" spans="1:6" x14ac:dyDescent="0.25">
      <c r="A18" s="1" t="s">
        <v>153</v>
      </c>
      <c r="B18" s="1" t="s">
        <v>92</v>
      </c>
      <c r="C18" s="1" t="s">
        <v>60</v>
      </c>
      <c r="D18" s="1">
        <v>87</v>
      </c>
      <c r="E18" s="1">
        <v>0</v>
      </c>
      <c r="F18" s="11" cm="1">
        <f t="array" aca="1" ref="F18" ca="1">_xlfn.LET(
  _xlpm.scores, $D$15:$D$18,
  _xlpm.tiebreakers, $E$15:$E$18,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19" spans="1:6" x14ac:dyDescent="0.25">
      <c r="A19" s="1"/>
      <c r="B19" s="1"/>
      <c r="C19" s="1"/>
      <c r="D19" s="1"/>
      <c r="E19" s="1"/>
      <c r="F19" s="11"/>
    </row>
    <row r="20" spans="1:6" x14ac:dyDescent="0.25">
      <c r="A20" s="1"/>
      <c r="B20" s="1"/>
      <c r="C20" s="1"/>
      <c r="D20" s="1"/>
      <c r="E20" s="1"/>
      <c r="F20" s="1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26"/>
      <c r="B22" s="26"/>
      <c r="C22" s="26"/>
      <c r="D22" s="26"/>
      <c r="E22" s="26"/>
      <c r="F22" s="26"/>
    </row>
    <row r="23" spans="1:6" x14ac:dyDescent="0.25">
      <c r="A23" s="32" t="s">
        <v>46</v>
      </c>
      <c r="B23" s="32"/>
      <c r="C23" s="32"/>
      <c r="D23" s="32"/>
      <c r="E23" s="32"/>
      <c r="F23" s="32"/>
    </row>
    <row r="24" spans="1:6" x14ac:dyDescent="0.25">
      <c r="A24" s="1" t="s">
        <v>0</v>
      </c>
      <c r="B24" s="1"/>
      <c r="C24" s="1" t="s">
        <v>4</v>
      </c>
      <c r="D24" s="1" t="s">
        <v>3</v>
      </c>
      <c r="E24" s="1" t="s">
        <v>6</v>
      </c>
      <c r="F24" s="1" t="s">
        <v>5</v>
      </c>
    </row>
    <row r="25" spans="1:6" x14ac:dyDescent="0.25">
      <c r="A25" s="1" t="s">
        <v>121</v>
      </c>
      <c r="B25" s="1" t="s">
        <v>122</v>
      </c>
      <c r="C25" s="1" t="s">
        <v>123</v>
      </c>
      <c r="D25" s="1">
        <v>104</v>
      </c>
      <c r="E25" s="1">
        <v>0</v>
      </c>
      <c r="F25" s="11" cm="1">
        <f t="array" aca="1" ref="F25" ca="1">_xlfn.LET(
  _xlpm.scores, $D$25:$D$30,
  _xlpm.tiebreakers, $E$25:$E$30,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26" spans="1:6" x14ac:dyDescent="0.25">
      <c r="A26" s="1" t="s">
        <v>120</v>
      </c>
      <c r="B26" s="1" t="s">
        <v>64</v>
      </c>
      <c r="C26" s="1" t="s">
        <v>61</v>
      </c>
      <c r="D26" s="1">
        <v>100</v>
      </c>
      <c r="E26" s="1">
        <v>0</v>
      </c>
      <c r="F26" s="11" cm="1">
        <f t="array" aca="1" ref="F26" ca="1">_xlfn.LET(
  _xlpm.scores, $D$25:$D$30,
  _xlpm.tiebreakers, $E$25:$E$30,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27" spans="1:6" x14ac:dyDescent="0.25">
      <c r="A27" s="2" t="s">
        <v>95</v>
      </c>
      <c r="B27" s="2" t="s">
        <v>96</v>
      </c>
      <c r="C27" s="1" t="s">
        <v>60</v>
      </c>
      <c r="D27" s="1">
        <v>92</v>
      </c>
      <c r="E27" s="1">
        <v>1</v>
      </c>
      <c r="F27" s="11" cm="1">
        <f t="array" aca="1" ref="F27" ca="1">_xlfn.LET(
  _xlpm.scores, $D$25:$D$30,
  _xlpm.tiebreakers, $E$25:$E$30,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28" spans="1:6" x14ac:dyDescent="0.25">
      <c r="A28" s="1" t="s">
        <v>108</v>
      </c>
      <c r="B28" s="1" t="s">
        <v>109</v>
      </c>
      <c r="C28" s="1" t="s">
        <v>61</v>
      </c>
      <c r="D28" s="1">
        <v>79</v>
      </c>
      <c r="E28" s="1">
        <v>1</v>
      </c>
      <c r="F28" s="11" cm="1">
        <f t="array" aca="1" ref="F28" ca="1">_xlfn.LET(
  _xlpm.scores, $D$25:$D$30,
  _xlpm.tiebreakers, $E$25:$E$30,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29" spans="1:6" x14ac:dyDescent="0.25">
      <c r="A29" s="1" t="s">
        <v>101</v>
      </c>
      <c r="B29" s="1" t="s">
        <v>103</v>
      </c>
      <c r="C29" s="1" t="s">
        <v>61</v>
      </c>
      <c r="D29" s="1">
        <v>64</v>
      </c>
      <c r="E29" s="1">
        <v>0</v>
      </c>
      <c r="F29" s="11" cm="1">
        <f t="array" aca="1" ref="F29" ca="1">_xlfn.LET(
  _xlpm.scores, $D$25:$D$30,
  _xlpm.tiebreakers, $E$25:$E$30,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5</v>
      </c>
    </row>
    <row r="30" spans="1:6" x14ac:dyDescent="0.25">
      <c r="A30" s="1" t="s">
        <v>101</v>
      </c>
      <c r="B30" s="1" t="s">
        <v>102</v>
      </c>
      <c r="C30" s="1" t="s">
        <v>61</v>
      </c>
      <c r="D30" s="1">
        <v>34</v>
      </c>
      <c r="E30" s="1">
        <v>0</v>
      </c>
      <c r="F30" s="11" cm="1">
        <f t="array" aca="1" ref="F30" ca="1">_xlfn.LET(
  _xlpm.scores, $D$25:$D$30,
  _xlpm.tiebreakers, $E$25:$E$30,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6</v>
      </c>
    </row>
    <row r="31" spans="1:6" x14ac:dyDescent="0.25">
      <c r="A31" s="1"/>
      <c r="B31" s="1"/>
      <c r="C31" s="1"/>
      <c r="D31" s="1"/>
      <c r="E31" s="1"/>
      <c r="F31" s="1"/>
    </row>
  </sheetData>
  <sortState xmlns:xlrd2="http://schemas.microsoft.com/office/spreadsheetml/2017/richdata2" ref="A25:E30">
    <sortCondition descending="1" ref="D25:D30"/>
    <sortCondition descending="1" ref="E25:E30"/>
  </sortState>
  <mergeCells count="3">
    <mergeCell ref="A1:F1"/>
    <mergeCell ref="A13:F13"/>
    <mergeCell ref="A23:F23"/>
  </mergeCells>
  <phoneticPr fontId="4" type="noConversion"/>
  <conditionalFormatting sqref="C7:C9">
    <cfRule type="cellIs" dxfId="30" priority="7" operator="equal">
      <formula>"Junior "</formula>
    </cfRule>
    <cfRule type="cellIs" dxfId="29" priority="8" operator="equal">
      <formula>"Intermediate"</formula>
    </cfRule>
    <cfRule type="cellIs" dxfId="28" priority="9" operator="equal">
      <formula>"Senior"</formula>
    </cfRule>
  </conditionalFormatting>
  <conditionalFormatting sqref="C17">
    <cfRule type="cellIs" dxfId="27" priority="1" operator="equal">
      <formula>"Junior "</formula>
    </cfRule>
    <cfRule type="cellIs" dxfId="26" priority="2" operator="equal">
      <formula>"Intermediate"</formula>
    </cfRule>
    <cfRule type="cellIs" dxfId="25" priority="3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10" zoomScale="85" zoomScaleNormal="85" workbookViewId="0">
      <selection activeCell="B4" sqref="B4"/>
    </sheetView>
  </sheetViews>
  <sheetFormatPr defaultColWidth="11.25" defaultRowHeight="15.75" x14ac:dyDescent="0.25"/>
  <cols>
    <col min="1" max="2" width="16.25" customWidth="1"/>
    <col min="3" max="3" width="16.75" customWidth="1"/>
    <col min="4" max="4" width="7.25" customWidth="1"/>
    <col min="6" max="6" width="7.75" customWidth="1"/>
  </cols>
  <sheetData>
    <row r="1" spans="1:6" x14ac:dyDescent="0.25">
      <c r="A1" s="32" t="s">
        <v>49</v>
      </c>
      <c r="B1" s="32"/>
      <c r="C1" s="32"/>
      <c r="D1" s="32"/>
      <c r="E1" s="32"/>
      <c r="F1" s="32"/>
    </row>
    <row r="2" spans="1:6" x14ac:dyDescent="0.25">
      <c r="A2" s="1" t="s">
        <v>0</v>
      </c>
      <c r="B2" s="1"/>
      <c r="C2" s="1" t="s">
        <v>4</v>
      </c>
      <c r="D2" s="1" t="s">
        <v>3</v>
      </c>
      <c r="E2" s="1" t="s">
        <v>6</v>
      </c>
      <c r="F2" s="1" t="s">
        <v>5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8" spans="1:6" x14ac:dyDescent="0.25">
      <c r="A8" s="32" t="s">
        <v>48</v>
      </c>
      <c r="B8" s="32"/>
      <c r="C8" s="32"/>
      <c r="D8" s="32"/>
      <c r="E8" s="32"/>
      <c r="F8" s="32"/>
    </row>
    <row r="9" spans="1:6" x14ac:dyDescent="0.25">
      <c r="A9" s="1" t="s">
        <v>0</v>
      </c>
      <c r="B9" s="1"/>
      <c r="C9" s="1" t="s">
        <v>4</v>
      </c>
      <c r="D9" s="1" t="s">
        <v>3</v>
      </c>
      <c r="E9" s="1" t="s">
        <v>6</v>
      </c>
      <c r="F9" s="1" t="s">
        <v>5</v>
      </c>
    </row>
    <row r="10" spans="1:6" x14ac:dyDescent="0.25"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2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6" spans="1:6" x14ac:dyDescent="0.25">
      <c r="A16" s="32" t="s">
        <v>47</v>
      </c>
      <c r="B16" s="32"/>
      <c r="C16" s="32"/>
      <c r="D16" s="32"/>
      <c r="E16" s="32"/>
      <c r="F16" s="32"/>
    </row>
    <row r="17" spans="1:6" x14ac:dyDescent="0.25">
      <c r="A17" s="1" t="s">
        <v>0</v>
      </c>
      <c r="B17" s="1"/>
      <c r="C17" s="1" t="s">
        <v>4</v>
      </c>
      <c r="D17" s="1" t="s">
        <v>3</v>
      </c>
      <c r="E17" s="1" t="s">
        <v>6</v>
      </c>
      <c r="F17" s="1" t="s">
        <v>5</v>
      </c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</sheetData>
  <mergeCells count="3">
    <mergeCell ref="A8:F8"/>
    <mergeCell ref="A1:F1"/>
    <mergeCell ref="A16:F16"/>
  </mergeCells>
  <conditionalFormatting sqref="E3:F3">
    <cfRule type="cellIs" dxfId="24" priority="13" operator="equal">
      <formula>1</formula>
    </cfRule>
  </conditionalFormatting>
  <pageMargins left="0.75" right="0.75" top="1" bottom="1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abSelected="1" zoomScale="79" workbookViewId="0">
      <selection activeCell="F16" sqref="F16"/>
    </sheetView>
  </sheetViews>
  <sheetFormatPr defaultColWidth="11.25" defaultRowHeight="15.75" x14ac:dyDescent="0.25"/>
  <cols>
    <col min="1" max="1" width="14.25" customWidth="1"/>
    <col min="2" max="2" width="13.5" customWidth="1"/>
    <col min="3" max="3" width="13.25" customWidth="1"/>
    <col min="4" max="4" width="8.5" customWidth="1"/>
    <col min="6" max="6" width="7.25" customWidth="1"/>
    <col min="8" max="9" width="10.75" customWidth="1"/>
  </cols>
  <sheetData>
    <row r="1" spans="1:6" x14ac:dyDescent="0.25">
      <c r="A1" s="32" t="s">
        <v>83</v>
      </c>
      <c r="B1" s="32"/>
      <c r="C1" s="32"/>
      <c r="D1" s="32"/>
      <c r="E1" s="32"/>
      <c r="F1" s="32"/>
    </row>
    <row r="2" spans="1:6" x14ac:dyDescent="0.25">
      <c r="A2" s="1" t="s">
        <v>0</v>
      </c>
      <c r="B2" s="1"/>
      <c r="C2" s="1" t="s">
        <v>7</v>
      </c>
      <c r="D2" s="1" t="s">
        <v>8</v>
      </c>
      <c r="E2" s="1" t="s">
        <v>9</v>
      </c>
      <c r="F2" s="1" t="s">
        <v>5</v>
      </c>
    </row>
    <row r="3" spans="1:6" x14ac:dyDescent="0.25">
      <c r="A3" s="1"/>
      <c r="B3" s="1"/>
      <c r="C3" s="1"/>
      <c r="D3" s="1"/>
      <c r="E3" s="1"/>
      <c r="F3" s="1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6"/>
      <c r="B5" s="26"/>
      <c r="C5" s="26"/>
      <c r="D5" s="26"/>
      <c r="E5" s="26"/>
      <c r="F5" s="26"/>
    </row>
    <row r="6" spans="1:6" x14ac:dyDescent="0.25">
      <c r="A6" s="32" t="s">
        <v>51</v>
      </c>
      <c r="B6" s="32"/>
      <c r="C6" s="32"/>
      <c r="D6" s="32"/>
      <c r="E6" s="32"/>
      <c r="F6" s="32"/>
    </row>
    <row r="7" spans="1:6" x14ac:dyDescent="0.25">
      <c r="A7" s="1" t="s">
        <v>0</v>
      </c>
      <c r="B7" s="1"/>
      <c r="C7" s="1" t="s">
        <v>7</v>
      </c>
      <c r="D7" s="1" t="s">
        <v>8</v>
      </c>
      <c r="E7" s="1" t="s">
        <v>9</v>
      </c>
      <c r="F7" s="1" t="s">
        <v>5</v>
      </c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2" spans="1:6" x14ac:dyDescent="0.25">
      <c r="A12" s="32" t="s">
        <v>50</v>
      </c>
      <c r="B12" s="32"/>
      <c r="C12" s="32"/>
      <c r="D12" s="32"/>
      <c r="E12" s="32"/>
      <c r="F12" s="32"/>
    </row>
    <row r="13" spans="1:6" x14ac:dyDescent="0.25">
      <c r="A13" s="1" t="s">
        <v>0</v>
      </c>
      <c r="B13" s="1"/>
      <c r="C13" s="1" t="s">
        <v>4</v>
      </c>
      <c r="D13" s="1" t="s">
        <v>8</v>
      </c>
      <c r="E13" s="1" t="s">
        <v>9</v>
      </c>
      <c r="F13" s="1" t="s">
        <v>5</v>
      </c>
    </row>
    <row r="14" spans="1:6" x14ac:dyDescent="0.25">
      <c r="A14" s="1" t="s">
        <v>131</v>
      </c>
      <c r="B14" s="1" t="s">
        <v>63</v>
      </c>
      <c r="C14" s="1" t="s">
        <v>60</v>
      </c>
      <c r="D14" s="1">
        <v>3</v>
      </c>
      <c r="E14" s="1">
        <v>1</v>
      </c>
      <c r="F14" s="11">
        <v>1</v>
      </c>
    </row>
    <row r="15" spans="1:6" x14ac:dyDescent="0.25">
      <c r="A15" s="3" t="s">
        <v>72</v>
      </c>
      <c r="B15" s="3" t="s">
        <v>125</v>
      </c>
      <c r="C15" s="3" t="s">
        <v>60</v>
      </c>
      <c r="D15" s="3">
        <v>2</v>
      </c>
      <c r="E15" s="3">
        <v>0</v>
      </c>
      <c r="F15" s="11">
        <v>2</v>
      </c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mergeCells count="3">
    <mergeCell ref="A6:F6"/>
    <mergeCell ref="A1:F1"/>
    <mergeCell ref="A12:F12"/>
  </mergeCells>
  <conditionalFormatting sqref="D14">
    <cfRule type="cellIs" dxfId="23" priority="1" operator="equal">
      <formula>"Junior "</formula>
    </cfRule>
    <cfRule type="cellIs" dxfId="22" priority="2" operator="equal">
      <formula>"Intermediate"</formula>
    </cfRule>
    <cfRule type="cellIs" dxfId="21" priority="3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18" zoomScale="79" workbookViewId="0">
      <selection activeCell="G35" sqref="G35"/>
    </sheetView>
  </sheetViews>
  <sheetFormatPr defaultColWidth="11.25" defaultRowHeight="15.75" x14ac:dyDescent="0.25"/>
  <cols>
    <col min="1" max="1" width="13.25" customWidth="1"/>
    <col min="2" max="2" width="14.75" customWidth="1"/>
    <col min="3" max="3" width="15.5" customWidth="1"/>
    <col min="8" max="8" width="12.25" customWidth="1"/>
    <col min="9" max="9" width="12.5" customWidth="1"/>
    <col min="10" max="10" width="15.75" customWidth="1"/>
    <col min="11" max="11" width="7.5" customWidth="1"/>
    <col min="13" max="13" width="6.75" customWidth="1"/>
    <col min="15" max="15" width="12.75" customWidth="1"/>
    <col min="16" max="16" width="12.25" customWidth="1"/>
    <col min="17" max="17" width="15.75" customWidth="1"/>
    <col min="18" max="18" width="6.25" customWidth="1"/>
    <col min="19" max="19" width="9" customWidth="1"/>
    <col min="20" max="20" width="6.25" customWidth="1"/>
  </cols>
  <sheetData>
    <row r="1" spans="1:6" x14ac:dyDescent="0.25">
      <c r="A1" s="32" t="s">
        <v>19</v>
      </c>
      <c r="B1" s="32"/>
      <c r="C1" s="32"/>
      <c r="D1" s="32"/>
      <c r="E1" s="32"/>
      <c r="F1" s="32"/>
    </row>
    <row r="2" spans="1:6" x14ac:dyDescent="0.25">
      <c r="A2" s="1" t="s">
        <v>0</v>
      </c>
      <c r="B2" s="1"/>
      <c r="C2" s="1" t="s">
        <v>7</v>
      </c>
      <c r="D2" s="1" t="s">
        <v>8</v>
      </c>
      <c r="E2" s="1" t="s">
        <v>9</v>
      </c>
      <c r="F2" s="1" t="s">
        <v>5</v>
      </c>
    </row>
    <row r="3" spans="1:6" x14ac:dyDescent="0.25">
      <c r="A3" s="1" t="s">
        <v>67</v>
      </c>
      <c r="B3" s="1" t="s">
        <v>70</v>
      </c>
      <c r="C3" s="1" t="s">
        <v>69</v>
      </c>
      <c r="D3" s="1">
        <v>31</v>
      </c>
      <c r="E3" s="1">
        <v>8</v>
      </c>
      <c r="F3" s="11" cm="1">
        <f t="array" aca="1" ref="F3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4" spans="1:6" x14ac:dyDescent="0.25">
      <c r="A4" s="1" t="s">
        <v>97</v>
      </c>
      <c r="B4" s="1" t="s">
        <v>99</v>
      </c>
      <c r="C4" s="1" t="s">
        <v>61</v>
      </c>
      <c r="D4" s="1">
        <v>29</v>
      </c>
      <c r="E4" s="1">
        <v>5</v>
      </c>
      <c r="F4" s="11" cm="1">
        <f t="array" aca="1" ref="F4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5" spans="1:6" x14ac:dyDescent="0.25">
      <c r="A5" s="1" t="s">
        <v>78</v>
      </c>
      <c r="B5" s="1" t="s">
        <v>68</v>
      </c>
      <c r="C5" s="1" t="s">
        <v>60</v>
      </c>
      <c r="D5" s="1">
        <v>20</v>
      </c>
      <c r="E5" s="1">
        <v>1</v>
      </c>
      <c r="F5" s="11" cm="1">
        <f t="array" aca="1" ref="F5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6" spans="1:6" x14ac:dyDescent="0.25">
      <c r="A6" s="1" t="s">
        <v>118</v>
      </c>
      <c r="B6" s="1" t="s">
        <v>119</v>
      </c>
      <c r="C6" s="1" t="s">
        <v>60</v>
      </c>
      <c r="D6" s="1">
        <v>10</v>
      </c>
      <c r="E6" s="1">
        <v>0</v>
      </c>
      <c r="F6" s="11" cm="1">
        <f t="array" aca="1" ref="F6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7" spans="1:6" x14ac:dyDescent="0.25">
      <c r="A7" s="1" t="s">
        <v>80</v>
      </c>
      <c r="B7" s="1" t="s">
        <v>81</v>
      </c>
      <c r="C7" s="1" t="s">
        <v>60</v>
      </c>
      <c r="D7" s="1">
        <v>5</v>
      </c>
      <c r="E7" s="1">
        <v>1</v>
      </c>
      <c r="F7" s="11" cm="1">
        <f t="array" aca="1" ref="F7" ca="1">_xlfn.LET(
  _xlpm.scores, $D$3:$D$7,
  _xlpm.tiebreakers, $E$3:$E$7,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5</v>
      </c>
    </row>
    <row r="8" spans="1:6" x14ac:dyDescent="0.25">
      <c r="A8" s="2"/>
      <c r="B8" s="2"/>
      <c r="C8" s="1"/>
      <c r="D8" s="1"/>
      <c r="E8" s="1"/>
      <c r="F8" s="11"/>
    </row>
    <row r="9" spans="1:6" x14ac:dyDescent="0.25">
      <c r="A9" s="1"/>
      <c r="B9" s="1"/>
      <c r="C9" s="1"/>
      <c r="D9" s="1"/>
      <c r="E9" s="1"/>
      <c r="F9" s="11"/>
    </row>
    <row r="10" spans="1:6" x14ac:dyDescent="0.25">
      <c r="A10" s="2"/>
      <c r="B10" s="2"/>
      <c r="C10" s="1"/>
      <c r="D10" s="1"/>
      <c r="E10" s="1"/>
      <c r="F10" s="1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26"/>
      <c r="B12" s="26"/>
      <c r="C12" s="26"/>
      <c r="D12" s="26"/>
      <c r="E12" s="26"/>
      <c r="F12" s="26"/>
    </row>
    <row r="13" spans="1:6" x14ac:dyDescent="0.25">
      <c r="A13" s="32" t="s">
        <v>53</v>
      </c>
      <c r="B13" s="32"/>
      <c r="C13" s="32"/>
      <c r="D13" s="32"/>
      <c r="E13" s="32"/>
      <c r="F13" s="32"/>
    </row>
    <row r="14" spans="1:6" x14ac:dyDescent="0.25">
      <c r="A14" s="1" t="s">
        <v>0</v>
      </c>
      <c r="B14" s="1"/>
      <c r="C14" s="1" t="s">
        <v>7</v>
      </c>
      <c r="D14" s="1" t="s">
        <v>8</v>
      </c>
      <c r="E14" s="1" t="s">
        <v>9</v>
      </c>
      <c r="F14" s="1" t="s">
        <v>5</v>
      </c>
    </row>
    <row r="15" spans="1:6" x14ac:dyDescent="0.25">
      <c r="A15" s="1" t="s">
        <v>95</v>
      </c>
      <c r="B15" s="1" t="s">
        <v>96</v>
      </c>
      <c r="C15" s="1" t="s">
        <v>60</v>
      </c>
      <c r="D15" s="1">
        <v>18</v>
      </c>
      <c r="E15" s="1">
        <v>5</v>
      </c>
      <c r="F15" s="11" cm="1">
        <f t="array" aca="1" ref="F15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16" spans="1:6" x14ac:dyDescent="0.25">
      <c r="A16" s="1" t="s">
        <v>116</v>
      </c>
      <c r="B16" s="1" t="s">
        <v>117</v>
      </c>
      <c r="C16" s="1" t="s">
        <v>60</v>
      </c>
      <c r="D16" s="1">
        <v>16</v>
      </c>
      <c r="E16" s="1">
        <v>2</v>
      </c>
      <c r="F16" s="11" cm="1">
        <f t="array" aca="1" ref="F16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17" spans="1:6" x14ac:dyDescent="0.25">
      <c r="A17" s="1" t="s">
        <v>75</v>
      </c>
      <c r="B17" s="1" t="s">
        <v>76</v>
      </c>
      <c r="C17" s="1" t="s">
        <v>61</v>
      </c>
      <c r="D17" s="1">
        <v>13</v>
      </c>
      <c r="E17" s="1">
        <v>3</v>
      </c>
      <c r="F17" s="11" cm="1">
        <f t="array" aca="1" ref="F17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18" spans="1:6" x14ac:dyDescent="0.25">
      <c r="A18" s="1" t="s">
        <v>86</v>
      </c>
      <c r="B18" s="1" t="s">
        <v>124</v>
      </c>
      <c r="C18" s="1" t="s">
        <v>60</v>
      </c>
      <c r="D18" s="1">
        <v>10</v>
      </c>
      <c r="E18" s="1">
        <v>2.2999999999999998</v>
      </c>
      <c r="F18" s="11" cm="1">
        <f t="array" aca="1" ref="F18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19" spans="1:6" x14ac:dyDescent="0.25">
      <c r="A19" s="1" t="s">
        <v>93</v>
      </c>
      <c r="B19" s="1" t="s">
        <v>77</v>
      </c>
      <c r="C19" s="1" t="s">
        <v>60</v>
      </c>
      <c r="D19" s="1">
        <v>10</v>
      </c>
      <c r="E19" s="1">
        <v>2.1</v>
      </c>
      <c r="F19" s="11" cm="1">
        <f t="array" aca="1" ref="F19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5</v>
      </c>
    </row>
    <row r="20" spans="1:6" x14ac:dyDescent="0.25">
      <c r="A20" s="1" t="s">
        <v>132</v>
      </c>
      <c r="B20" s="1" t="s">
        <v>92</v>
      </c>
      <c r="C20" s="1" t="s">
        <v>60</v>
      </c>
      <c r="D20" s="1">
        <v>10</v>
      </c>
      <c r="E20" s="1">
        <v>1.3</v>
      </c>
      <c r="F20" s="11" cm="1">
        <f t="array" aca="1" ref="F20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6</v>
      </c>
    </row>
    <row r="21" spans="1:6" x14ac:dyDescent="0.25">
      <c r="A21" s="1" t="s">
        <v>78</v>
      </c>
      <c r="B21" s="1" t="s">
        <v>79</v>
      </c>
      <c r="C21" s="1" t="s">
        <v>60</v>
      </c>
      <c r="D21" s="1">
        <v>8</v>
      </c>
      <c r="E21" s="1">
        <v>0</v>
      </c>
      <c r="F21" s="11" cm="1">
        <f t="array" aca="1" ref="F21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7</v>
      </c>
    </row>
    <row r="22" spans="1:6" x14ac:dyDescent="0.25">
      <c r="A22" s="1" t="s">
        <v>126</v>
      </c>
      <c r="B22" s="1" t="s">
        <v>127</v>
      </c>
      <c r="C22" s="1" t="s">
        <v>60</v>
      </c>
      <c r="D22" s="1">
        <v>7</v>
      </c>
      <c r="E22" s="1">
        <v>2</v>
      </c>
      <c r="F22" s="11" cm="1">
        <f t="array" aca="1" ref="F22" ca="1">_xlfn.LET(
  _xlpm.scores, $D$15:$D$22,
  _xlpm.tiebreakers, $E$15:$E$22,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8</v>
      </c>
    </row>
    <row r="23" spans="1:6" x14ac:dyDescent="0.25">
      <c r="A23" s="1"/>
      <c r="B23" s="1"/>
      <c r="C23" s="1"/>
      <c r="D23" s="1"/>
      <c r="E23" s="1"/>
      <c r="F23" s="1"/>
    </row>
    <row r="25" spans="1:6" x14ac:dyDescent="0.25">
      <c r="A25" s="32" t="s">
        <v>52</v>
      </c>
      <c r="B25" s="32"/>
      <c r="C25" s="32"/>
      <c r="D25" s="32"/>
      <c r="E25" s="32"/>
      <c r="F25" s="32"/>
    </row>
    <row r="26" spans="1:6" x14ac:dyDescent="0.25">
      <c r="A26" s="1" t="s">
        <v>0</v>
      </c>
      <c r="B26" s="1"/>
      <c r="C26" s="1" t="s">
        <v>7</v>
      </c>
      <c r="D26" s="1" t="s">
        <v>8</v>
      </c>
      <c r="E26" s="1" t="s">
        <v>9</v>
      </c>
      <c r="F26" s="1" t="s">
        <v>5</v>
      </c>
    </row>
    <row r="27" spans="1:6" x14ac:dyDescent="0.25">
      <c r="A27" s="1" t="s">
        <v>121</v>
      </c>
      <c r="B27" s="1" t="s">
        <v>122</v>
      </c>
      <c r="C27" s="1" t="s">
        <v>123</v>
      </c>
      <c r="D27" s="1">
        <v>15</v>
      </c>
      <c r="E27" s="1">
        <v>3</v>
      </c>
      <c r="F27" s="11" cm="1">
        <f t="array" aca="1" ref="F27" ca="1">_xlfn.LET(
  _xlpm.scores, $D$27:$D$32,
  _xlpm.tiebreakers, $E$27:$E$32,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1</v>
      </c>
    </row>
    <row r="28" spans="1:6" x14ac:dyDescent="0.25">
      <c r="A28" s="1" t="s">
        <v>101</v>
      </c>
      <c r="B28" s="1" t="s">
        <v>103</v>
      </c>
      <c r="C28" s="1" t="s">
        <v>61</v>
      </c>
      <c r="D28" s="1">
        <v>14</v>
      </c>
      <c r="E28" s="1">
        <v>4</v>
      </c>
      <c r="F28" s="11" cm="1">
        <f t="array" aca="1" ref="F28" ca="1">_xlfn.LET(
  _xlpm.scores, $D$27:$D$32,
  _xlpm.tiebreakers, $E$27:$E$32,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2</v>
      </c>
    </row>
    <row r="29" spans="1:6" x14ac:dyDescent="0.25">
      <c r="A29" s="1" t="s">
        <v>120</v>
      </c>
      <c r="B29" s="1" t="s">
        <v>64</v>
      </c>
      <c r="C29" s="1" t="s">
        <v>61</v>
      </c>
      <c r="D29" s="1">
        <v>5</v>
      </c>
      <c r="E29" s="1">
        <v>0</v>
      </c>
      <c r="F29" s="11" cm="1">
        <f t="array" aca="1" ref="F29" ca="1">_xlfn.LET(
  _xlpm.scores, $D$27:$D$32,
  _xlpm.tiebreakers, $E$27:$E$32,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3</v>
      </c>
    </row>
    <row r="30" spans="1:6" x14ac:dyDescent="0.25">
      <c r="A30" s="2" t="s">
        <v>101</v>
      </c>
      <c r="B30" s="2" t="s">
        <v>102</v>
      </c>
      <c r="C30" s="2" t="s">
        <v>61</v>
      </c>
      <c r="D30" s="1">
        <v>4</v>
      </c>
      <c r="E30" s="1">
        <v>2</v>
      </c>
      <c r="F30" s="11" cm="1">
        <f t="array" aca="1" ref="F30" ca="1">_xlfn.LET(
  _xlpm.scores, $D$27:$D$32,
  _xlpm.tiebreakers, $E$27:$E$32,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4</v>
      </c>
    </row>
    <row r="31" spans="1:6" x14ac:dyDescent="0.25">
      <c r="A31" s="1" t="s">
        <v>108</v>
      </c>
      <c r="B31" s="1" t="s">
        <v>109</v>
      </c>
      <c r="C31" s="1" t="s">
        <v>61</v>
      </c>
      <c r="D31" s="1">
        <v>4</v>
      </c>
      <c r="E31" s="1">
        <v>1</v>
      </c>
      <c r="F31" s="11" cm="1">
        <f t="array" aca="1" ref="F31" ca="1">_xlfn.LET(
  _xlpm.scores, $D$27:$D$32,
  _xlpm.tiebreakers, $E$27:$E$32,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5</v>
      </c>
    </row>
    <row r="32" spans="1:6" x14ac:dyDescent="0.25">
      <c r="A32" s="1" t="s">
        <v>128</v>
      </c>
      <c r="B32" s="1" t="s">
        <v>65</v>
      </c>
      <c r="C32" s="1" t="s">
        <v>60</v>
      </c>
      <c r="D32" s="1">
        <v>3</v>
      </c>
      <c r="E32" s="1">
        <v>2</v>
      </c>
      <c r="F32" s="11" cm="1">
        <f t="array" aca="1" ref="F32" ca="1">_xlfn.LET(
  _xlpm.scores, $D$27:$D$32,
  _xlpm.tiebreakers, $E$27:$E$32,
  _xlpm.score, OFFSET(INDIRECT(ADDRESS(ROW(),COLUMN())), 0, -2),
  _xlpm.tiebreaker, OFFSET(INDIRECT(ADDRESS(ROW(),COLUMN())), 0, -1),
  IF(
    _xlpm.score = "",
    "",
    _xlfn.LET(
      _xlpm.place,
        SUMPRODUCT(
          ((_xlpm.scores &gt; _xlpm.score) + ((_xlpm.scores = _xlpm.score) * (_xlpm.tiebreakers &gt; _xlpm.tiebreaker))) * ISNUMBER(_xlpm.scores)
        ) + 1,
      _xlpm.tieCount,
        SUMPRODUCT(
          (_xlpm.scores = _xlpm.score) * (_xlpm.tiebreakers = _xlpm.tiebreaker) * ISNUMBER(_xlpm.scores)
        ),
      IF(
        _xlpm.tieCount &gt; 1,
        _xlpm.place &amp; " TIE",
        _xlpm.place
      )
    )
  )
)</f>
        <v>6</v>
      </c>
    </row>
    <row r="33" spans="1:6" x14ac:dyDescent="0.25">
      <c r="A33" s="1"/>
      <c r="B33" s="1"/>
      <c r="C33" s="1"/>
      <c r="D33" s="1"/>
      <c r="E33" s="1"/>
      <c r="F33" s="1"/>
    </row>
  </sheetData>
  <sortState xmlns:xlrd2="http://schemas.microsoft.com/office/spreadsheetml/2017/richdata2" ref="A27:E33">
    <sortCondition descending="1" ref="D27:D33"/>
    <sortCondition descending="1" ref="E27:E33"/>
  </sortState>
  <mergeCells count="3">
    <mergeCell ref="A1:F1"/>
    <mergeCell ref="A13:F13"/>
    <mergeCell ref="A25:F25"/>
  </mergeCells>
  <phoneticPr fontId="4" type="noConversion"/>
  <conditionalFormatting sqref="C8:C12">
    <cfRule type="cellIs" dxfId="20" priority="7" operator="equal">
      <formula>"Junior "</formula>
    </cfRule>
    <cfRule type="cellIs" dxfId="19" priority="8" operator="equal">
      <formula>"Intermediate"</formula>
    </cfRule>
    <cfRule type="cellIs" dxfId="18" priority="9" operator="equal">
      <formula>"Senior"</formula>
    </cfRule>
  </conditionalFormatting>
  <conditionalFormatting sqref="C17">
    <cfRule type="cellIs" dxfId="17" priority="4" operator="equal">
      <formula>"Junior "</formula>
    </cfRule>
    <cfRule type="cellIs" dxfId="16" priority="5" operator="equal">
      <formula>"Intermediate"</formula>
    </cfRule>
    <cfRule type="cellIs" dxfId="15" priority="6" operator="equal">
      <formula>"Senior"</formula>
    </cfRule>
  </conditionalFormatting>
  <conditionalFormatting sqref="D28">
    <cfRule type="cellIs" dxfId="14" priority="1" operator="equal">
      <formula>"Junior "</formula>
    </cfRule>
    <cfRule type="cellIs" dxfId="13" priority="2" operator="equal">
      <formula>"Intermediate"</formula>
    </cfRule>
    <cfRule type="cellIs" dxfId="12" priority="3" operator="equal">
      <formula>"Senior"</formula>
    </cfRule>
  </conditionalFormatting>
  <conditionalFormatting sqref="J5">
    <cfRule type="cellIs" dxfId="11" priority="25" operator="equal">
      <formula>"Junior "</formula>
    </cfRule>
    <cfRule type="cellIs" dxfId="10" priority="26" operator="equal">
      <formula>"Intermediate"</formula>
    </cfRule>
    <cfRule type="cellIs" dxfId="9" priority="27" operator="equal">
      <formula>"Senior"</formula>
    </cfRule>
  </conditionalFormatting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7"/>
  <sheetViews>
    <sheetView zoomScale="71" workbookViewId="0">
      <selection activeCell="I63" sqref="I63"/>
    </sheetView>
  </sheetViews>
  <sheetFormatPr defaultColWidth="11.25" defaultRowHeight="15.75" x14ac:dyDescent="0.25"/>
  <sheetData>
    <row r="1" spans="1:6" x14ac:dyDescent="0.25">
      <c r="A1" s="32" t="s">
        <v>16</v>
      </c>
      <c r="B1" s="32"/>
      <c r="C1" s="32"/>
      <c r="D1" s="32"/>
      <c r="E1" s="32"/>
      <c r="F1" s="32"/>
    </row>
    <row r="2" spans="1:6" x14ac:dyDescent="0.25">
      <c r="A2" s="1" t="s">
        <v>0</v>
      </c>
      <c r="B2" s="1"/>
      <c r="C2" s="1" t="s">
        <v>7</v>
      </c>
      <c r="D2" s="1" t="s">
        <v>8</v>
      </c>
      <c r="E2" s="1" t="s">
        <v>9</v>
      </c>
      <c r="F2" s="1" t="s">
        <v>5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7" spans="1:6" x14ac:dyDescent="0.25">
      <c r="A7" s="32" t="s">
        <v>55</v>
      </c>
      <c r="B7" s="32"/>
      <c r="C7" s="32"/>
      <c r="D7" s="32"/>
      <c r="E7" s="32"/>
      <c r="F7" s="32"/>
    </row>
    <row r="8" spans="1:6" x14ac:dyDescent="0.25">
      <c r="A8" s="1" t="s">
        <v>0</v>
      </c>
      <c r="B8" s="1"/>
      <c r="C8" s="1" t="s">
        <v>7</v>
      </c>
      <c r="D8" s="1" t="s">
        <v>8</v>
      </c>
      <c r="E8" s="1" t="s">
        <v>9</v>
      </c>
      <c r="F8" s="1" t="s">
        <v>5</v>
      </c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2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4" spans="1:6" x14ac:dyDescent="0.25">
      <c r="A14" s="32" t="s">
        <v>54</v>
      </c>
      <c r="B14" s="32"/>
      <c r="C14" s="32"/>
      <c r="D14" s="32"/>
      <c r="E14" s="32"/>
      <c r="F14" s="32"/>
    </row>
    <row r="15" spans="1:6" x14ac:dyDescent="0.25">
      <c r="A15" s="1" t="s">
        <v>0</v>
      </c>
      <c r="B15" s="1"/>
      <c r="C15" s="1" t="s">
        <v>7</v>
      </c>
      <c r="D15" s="1" t="s">
        <v>8</v>
      </c>
      <c r="E15" s="1" t="s">
        <v>9</v>
      </c>
      <c r="F15" s="1" t="s">
        <v>5</v>
      </c>
    </row>
    <row r="16" spans="1:6" x14ac:dyDescent="0.25">
      <c r="A16" s="1"/>
      <c r="B16" s="1"/>
      <c r="C16" s="1"/>
      <c r="D16" s="1"/>
      <c r="E16" s="1"/>
      <c r="F16" s="1"/>
    </row>
    <row r="17" spans="1:10" x14ac:dyDescent="0.25">
      <c r="A17" s="1"/>
      <c r="B17" s="1"/>
      <c r="C17" s="1"/>
      <c r="D17" s="1"/>
      <c r="E17" s="1"/>
      <c r="F17" s="1"/>
    </row>
    <row r="18" spans="1:10" x14ac:dyDescent="0.25">
      <c r="A18" s="1"/>
      <c r="B18" s="1"/>
      <c r="C18" s="1"/>
      <c r="D18" s="1"/>
      <c r="E18" s="1"/>
      <c r="F18" s="1"/>
    </row>
    <row r="19" spans="1:10" x14ac:dyDescent="0.25">
      <c r="A19" s="1"/>
      <c r="B19" s="1"/>
      <c r="C19" s="1"/>
      <c r="D19" s="1"/>
      <c r="E19" s="1"/>
      <c r="F19" s="1"/>
    </row>
    <row r="20" spans="1:10" x14ac:dyDescent="0.25">
      <c r="A20" s="1"/>
      <c r="B20" s="1"/>
      <c r="C20" s="1"/>
      <c r="D20" s="1"/>
      <c r="E20" s="1"/>
      <c r="F20" s="1"/>
    </row>
    <row r="27" spans="1:10" x14ac:dyDescent="0.25">
      <c r="J27" t="s">
        <v>100</v>
      </c>
    </row>
  </sheetData>
  <mergeCells count="3">
    <mergeCell ref="A14:F14"/>
    <mergeCell ref="A7:F7"/>
    <mergeCell ref="A1:F1"/>
  </mergeCells>
  <phoneticPr fontId="4" type="noConversion"/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8"/>
  <sheetViews>
    <sheetView topLeftCell="A15" zoomScale="91" workbookViewId="0">
      <selection activeCell="F22" sqref="F22"/>
    </sheetView>
  </sheetViews>
  <sheetFormatPr defaultColWidth="11.25" defaultRowHeight="15.75" x14ac:dyDescent="0.25"/>
  <cols>
    <col min="1" max="1" width="14.25" customWidth="1"/>
    <col min="2" max="2" width="9.75" customWidth="1"/>
    <col min="3" max="3" width="15" customWidth="1"/>
    <col min="4" max="4" width="7.75" customWidth="1"/>
    <col min="5" max="5" width="9" customWidth="1"/>
  </cols>
  <sheetData>
    <row r="1" spans="1:5" x14ac:dyDescent="0.25">
      <c r="A1" s="32" t="s">
        <v>22</v>
      </c>
      <c r="B1" s="32"/>
      <c r="C1" s="32"/>
      <c r="D1" s="32"/>
      <c r="E1" s="32"/>
    </row>
    <row r="2" spans="1:5" x14ac:dyDescent="0.25">
      <c r="A2" s="1" t="s">
        <v>10</v>
      </c>
      <c r="B2" s="1"/>
      <c r="C2" s="1" t="s">
        <v>7</v>
      </c>
      <c r="D2" s="1" t="s">
        <v>1</v>
      </c>
      <c r="E2" s="1" t="s">
        <v>5</v>
      </c>
    </row>
    <row r="3" spans="1:5" x14ac:dyDescent="0.25">
      <c r="A3" s="1" t="s">
        <v>67</v>
      </c>
      <c r="B3" s="1" t="s">
        <v>70</v>
      </c>
      <c r="C3" s="1" t="s">
        <v>69</v>
      </c>
      <c r="D3" s="1">
        <v>93</v>
      </c>
      <c r="E3" s="11" cm="1">
        <f t="array" ref="E3">_xlfn.LET(_xlpm.scores,$D$3:$D$6,IF(D3="","",SUMPRODUCT((D3&lt;_xlpm.scores) * ISNUMBER(_xlpm.scores) / COUNTIF(_xlpm.scores, _xlpm.scores &amp; "")) + 1))</f>
        <v>1</v>
      </c>
    </row>
    <row r="4" spans="1:5" x14ac:dyDescent="0.25">
      <c r="A4" s="1" t="s">
        <v>97</v>
      </c>
      <c r="B4" s="1" t="s">
        <v>98</v>
      </c>
      <c r="C4" s="1" t="s">
        <v>61</v>
      </c>
      <c r="D4" s="1">
        <v>64</v>
      </c>
      <c r="E4" s="11" cm="1">
        <f t="array" ref="E4">_xlfn.LET(_xlpm.scores,$D$3:$D$6,IF(D4="","",SUMPRODUCT((D4&lt;_xlpm.scores) * ISNUMBER(_xlpm.scores) / COUNTIF(_xlpm.scores, _xlpm.scores &amp; "")) + 1))</f>
        <v>2</v>
      </c>
    </row>
    <row r="5" spans="1:5" x14ac:dyDescent="0.25">
      <c r="A5" s="1"/>
      <c r="B5" s="1"/>
      <c r="C5" s="1"/>
      <c r="D5" s="1"/>
      <c r="E5" s="11"/>
    </row>
    <row r="6" spans="1:5" x14ac:dyDescent="0.25">
      <c r="A6" s="1"/>
      <c r="B6" s="1"/>
      <c r="C6" s="1"/>
      <c r="D6" s="1"/>
      <c r="E6" s="1"/>
    </row>
    <row r="7" spans="1:5" x14ac:dyDescent="0.25">
      <c r="A7" s="26"/>
      <c r="B7" s="26"/>
      <c r="C7" s="26"/>
      <c r="D7" s="26"/>
      <c r="E7" s="26"/>
    </row>
    <row r="8" spans="1:5" x14ac:dyDescent="0.25">
      <c r="A8" s="32" t="s">
        <v>59</v>
      </c>
      <c r="B8" s="32"/>
      <c r="C8" s="32"/>
      <c r="D8" s="32"/>
      <c r="E8" s="32"/>
    </row>
    <row r="9" spans="1:5" x14ac:dyDescent="0.25">
      <c r="A9" s="1" t="s">
        <v>10</v>
      </c>
      <c r="B9" s="1"/>
      <c r="C9" s="1" t="s">
        <v>7</v>
      </c>
      <c r="D9" s="1" t="s">
        <v>1</v>
      </c>
      <c r="E9" s="1" t="s">
        <v>5</v>
      </c>
    </row>
    <row r="10" spans="1:5" x14ac:dyDescent="0.25">
      <c r="A10" s="1" t="s">
        <v>75</v>
      </c>
      <c r="B10" s="1" t="s">
        <v>76</v>
      </c>
      <c r="C10" s="1" t="s">
        <v>61</v>
      </c>
      <c r="D10" s="1">
        <v>28</v>
      </c>
      <c r="E10" s="11">
        <v>1</v>
      </c>
    </row>
    <row r="11" spans="1:5" x14ac:dyDescent="0.25">
      <c r="A11" s="1"/>
      <c r="B11" s="1"/>
      <c r="C11" s="1"/>
      <c r="D11" s="1"/>
      <c r="E11" s="11"/>
    </row>
    <row r="12" spans="1:5" x14ac:dyDescent="0.25">
      <c r="A12" s="1"/>
      <c r="B12" s="1"/>
      <c r="C12" s="1"/>
      <c r="D12" s="1"/>
      <c r="E12" s="11"/>
    </row>
    <row r="13" spans="1:5" x14ac:dyDescent="0.25">
      <c r="A13" s="1"/>
      <c r="B13" s="1"/>
      <c r="C13" s="1"/>
      <c r="D13" s="1"/>
      <c r="E13" s="11"/>
    </row>
    <row r="14" spans="1:5" x14ac:dyDescent="0.25">
      <c r="A14" s="1"/>
      <c r="B14" s="1"/>
      <c r="C14" s="1"/>
      <c r="D14" s="1"/>
      <c r="E14" s="11"/>
    </row>
    <row r="15" spans="1:5" x14ac:dyDescent="0.25">
      <c r="A15" s="1"/>
      <c r="B15" s="1"/>
      <c r="C15" s="1"/>
      <c r="D15" s="1"/>
      <c r="E15" s="1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32" t="s">
        <v>58</v>
      </c>
      <c r="B17" s="32"/>
      <c r="C17" s="32"/>
      <c r="D17" s="32"/>
      <c r="E17" s="32"/>
    </row>
    <row r="18" spans="1:5" x14ac:dyDescent="0.25">
      <c r="A18" s="1" t="s">
        <v>10</v>
      </c>
      <c r="B18" s="1"/>
      <c r="C18" s="1" t="s">
        <v>7</v>
      </c>
      <c r="D18" s="1" t="s">
        <v>1</v>
      </c>
      <c r="E18" s="1" t="s">
        <v>5</v>
      </c>
    </row>
    <row r="19" spans="1:5" x14ac:dyDescent="0.25">
      <c r="A19" s="1" t="s">
        <v>120</v>
      </c>
      <c r="B19" s="1" t="s">
        <v>64</v>
      </c>
      <c r="C19" s="1" t="s">
        <v>61</v>
      </c>
      <c r="D19" s="1">
        <v>113</v>
      </c>
      <c r="E19" s="11" cm="1">
        <f t="array" aca="1" ref="E19" ca="1">_xlfn.LET(
  _xlpm.scores, $D$19:$D$24,
  _xlpm.score, OFFSET(INDIRECT(ADDRESS(ROW(),COLUMN())), 0, -1),
  IF(
    _xlpm.score = "",
    "",
    SUMPRODUCT((_xlpm.score &lt; _xlpm.scores) * ISNUMBER(_xlpm.scores) / COUNTIF(_xlpm.scores, _xlpm.scores &amp; "")) + 1
  )
)</f>
        <v>1</v>
      </c>
    </row>
    <row r="20" spans="1:5" x14ac:dyDescent="0.25">
      <c r="A20" s="1" t="s">
        <v>101</v>
      </c>
      <c r="B20" s="1" t="s">
        <v>103</v>
      </c>
      <c r="C20" s="1" t="s">
        <v>61</v>
      </c>
      <c r="D20" s="1">
        <v>69</v>
      </c>
      <c r="E20" s="11" cm="1">
        <f t="array" aca="1" ref="E20" ca="1">_xlfn.LET(
  _xlpm.scores, $D$19:$D$24,
  _xlpm.score, OFFSET(INDIRECT(ADDRESS(ROW(),COLUMN())), 0, -1),
  IF(
    _xlpm.score = "",
    "",
    SUMPRODUCT((_xlpm.score &lt; _xlpm.scores) * ISNUMBER(_xlpm.scores) / COUNTIF(_xlpm.scores, _xlpm.scores &amp; "")) + 1
  )
)</f>
        <v>2</v>
      </c>
    </row>
    <row r="21" spans="1:5" x14ac:dyDescent="0.25">
      <c r="A21" s="2" t="s">
        <v>95</v>
      </c>
      <c r="B21" s="2" t="s">
        <v>96</v>
      </c>
      <c r="C21" s="1" t="s">
        <v>60</v>
      </c>
      <c r="D21" s="1">
        <v>63</v>
      </c>
      <c r="E21" s="11" cm="1">
        <f t="array" aca="1" ref="E21" ca="1">_xlfn.LET(
  _xlpm.scores, $D$19:$D$24,
  _xlpm.score, OFFSET(INDIRECT(ADDRESS(ROW(),COLUMN())), 0, -1),
  IF(
    _xlpm.score = "",
    "",
    SUMPRODUCT((_xlpm.score &lt; _xlpm.scores) * ISNUMBER(_xlpm.scores) / COUNTIF(_xlpm.scores, _xlpm.scores &amp; "")) + 1
  )
)</f>
        <v>3</v>
      </c>
    </row>
    <row r="22" spans="1:5" x14ac:dyDescent="0.25">
      <c r="A22" s="1" t="s">
        <v>104</v>
      </c>
      <c r="B22" s="1" t="s">
        <v>105</v>
      </c>
      <c r="C22" s="1" t="s">
        <v>61</v>
      </c>
      <c r="D22" s="1">
        <v>61</v>
      </c>
      <c r="E22" s="11" cm="1">
        <f t="array" aca="1" ref="E22" ca="1">_xlfn.LET(
  _xlpm.scores, $D$19:$D$24,
  _xlpm.score, OFFSET(INDIRECT(ADDRESS(ROW(),COLUMN())), 0, -1),
  IF(
    _xlpm.score = "",
    "",
    SUMPRODUCT((_xlpm.score &lt; _xlpm.scores) * ISNUMBER(_xlpm.scores) / COUNTIF(_xlpm.scores, _xlpm.scores &amp; "")) + 1
  )
)</f>
        <v>4</v>
      </c>
    </row>
    <row r="23" spans="1:5" x14ac:dyDescent="0.25">
      <c r="A23" s="2" t="s">
        <v>108</v>
      </c>
      <c r="B23" s="2" t="s">
        <v>109</v>
      </c>
      <c r="C23" s="2" t="s">
        <v>61</v>
      </c>
      <c r="D23" s="1">
        <v>45</v>
      </c>
      <c r="E23" s="11" cm="1">
        <f t="array" aca="1" ref="E23" ca="1">_xlfn.LET(
  _xlpm.scores, $D$19:$D$24,
  _xlpm.score, OFFSET(INDIRECT(ADDRESS(ROW(),COLUMN())), 0, -1),
  IF(
    _xlpm.score = "",
    "",
    SUMPRODUCT((_xlpm.score &lt; _xlpm.scores) * ISNUMBER(_xlpm.scores) / COUNTIF(_xlpm.scores, _xlpm.scores &amp; "")) + 1
  )
)</f>
        <v>5</v>
      </c>
    </row>
    <row r="24" spans="1:5" x14ac:dyDescent="0.25">
      <c r="A24" s="1" t="s">
        <v>101</v>
      </c>
      <c r="B24" s="1" t="s">
        <v>102</v>
      </c>
      <c r="C24" s="1" t="s">
        <v>61</v>
      </c>
      <c r="D24" s="1">
        <v>19</v>
      </c>
      <c r="E24" s="11" cm="1">
        <f t="array" aca="1" ref="E24" ca="1">_xlfn.LET(
  _xlpm.scores, $D$19:$D$24,
  _xlpm.score, OFFSET(INDIRECT(ADDRESS(ROW(),COLUMN())), 0, -1),
  IF(
    _xlpm.score = "",
    "",
    SUMPRODUCT((_xlpm.score &lt; _xlpm.scores) * ISNUMBER(_xlpm.scores) / COUNTIF(_xlpm.scores, _xlpm.scores &amp; "")) + 1
  )
)</f>
        <v>6</v>
      </c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</sheetData>
  <sortState xmlns:xlrd2="http://schemas.microsoft.com/office/spreadsheetml/2017/richdata2" ref="A19:E24">
    <sortCondition descending="1" ref="D19:D24"/>
  </sortState>
  <mergeCells count="3">
    <mergeCell ref="A1:E1"/>
    <mergeCell ref="A8:E8"/>
    <mergeCell ref="A17:E17"/>
  </mergeCells>
  <phoneticPr fontId="4" type="noConversion"/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9"/>
  <sheetViews>
    <sheetView zoomScale="74" workbookViewId="0">
      <selection activeCell="E3" sqref="E3"/>
    </sheetView>
  </sheetViews>
  <sheetFormatPr defaultColWidth="11.25" defaultRowHeight="15.75" x14ac:dyDescent="0.25"/>
  <cols>
    <col min="1" max="1" width="11.5" customWidth="1"/>
    <col min="2" max="2" width="9.5" customWidth="1"/>
    <col min="3" max="3" width="14.75" customWidth="1"/>
    <col min="4" max="4" width="8" customWidth="1"/>
    <col min="5" max="5" width="8.5" customWidth="1"/>
  </cols>
  <sheetData>
    <row r="1" spans="1:5" x14ac:dyDescent="0.25">
      <c r="A1" s="32" t="s">
        <v>14</v>
      </c>
      <c r="B1" s="32"/>
      <c r="C1" s="32"/>
      <c r="D1" s="32"/>
      <c r="E1" s="32"/>
    </row>
    <row r="2" spans="1:5" x14ac:dyDescent="0.25">
      <c r="A2" s="1" t="s">
        <v>10</v>
      </c>
      <c r="B2" s="1"/>
      <c r="C2" s="1" t="s">
        <v>7</v>
      </c>
      <c r="D2" s="1" t="s">
        <v>1</v>
      </c>
      <c r="E2" s="1" t="s">
        <v>5</v>
      </c>
    </row>
    <row r="3" spans="1:5" x14ac:dyDescent="0.25">
      <c r="A3" s="1" t="s">
        <v>115</v>
      </c>
      <c r="B3" s="1" t="s">
        <v>70</v>
      </c>
      <c r="C3" s="1" t="s">
        <v>69</v>
      </c>
      <c r="D3" s="1">
        <v>44</v>
      </c>
      <c r="E3" s="11" cm="1">
        <f t="array" ref="E3">_xlfn.LET(_xlpm.scores,D$3:D$6,IF(D3="","",SUMPRODUCT((D3&lt;_xlpm.scores) * ISNUMBER(_xlpm.scores) / COUNTIF(_xlpm.scores, _xlpm.scores &amp; "")) + 1))</f>
        <v>1</v>
      </c>
    </row>
    <row r="4" spans="1:5" x14ac:dyDescent="0.25">
      <c r="A4" s="1" t="s">
        <v>97</v>
      </c>
      <c r="B4" s="1" t="s">
        <v>98</v>
      </c>
      <c r="C4" s="1" t="s">
        <v>61</v>
      </c>
      <c r="D4" s="1">
        <v>40</v>
      </c>
      <c r="E4" s="11" cm="1">
        <f t="array" ref="E4">_xlfn.LET(_xlpm.scores,D$3:D$6,IF(D4="","",SUMPRODUCT((D4&lt;_xlpm.scores) * ISNUMBER(_xlpm.scores) / COUNTIF(_xlpm.scores, _xlpm.scores &amp; "")) + 1))</f>
        <v>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6"/>
      <c r="B7" s="26"/>
      <c r="C7" s="26"/>
      <c r="D7" s="26"/>
      <c r="E7" s="26"/>
    </row>
    <row r="8" spans="1:5" x14ac:dyDescent="0.25">
      <c r="A8" s="32" t="s">
        <v>57</v>
      </c>
      <c r="B8" s="32"/>
      <c r="C8" s="32"/>
      <c r="D8" s="32"/>
      <c r="E8" s="32"/>
    </row>
    <row r="9" spans="1:5" x14ac:dyDescent="0.25">
      <c r="A9" s="1" t="s">
        <v>10</v>
      </c>
      <c r="B9" s="1"/>
      <c r="C9" s="1" t="s">
        <v>7</v>
      </c>
      <c r="D9" s="1" t="s">
        <v>1</v>
      </c>
      <c r="E9" s="1" t="s">
        <v>5</v>
      </c>
    </row>
    <row r="10" spans="1:5" x14ac:dyDescent="0.25">
      <c r="A10" s="1"/>
      <c r="B10" s="1"/>
      <c r="C10" s="1"/>
      <c r="D10" s="1"/>
      <c r="E10" s="11"/>
    </row>
    <row r="11" spans="1:5" x14ac:dyDescent="0.25">
      <c r="A11" s="1"/>
      <c r="B11" s="1"/>
      <c r="C11" s="1"/>
      <c r="D11" s="1"/>
      <c r="E11" s="11"/>
    </row>
    <row r="12" spans="1:5" x14ac:dyDescent="0.25">
      <c r="A12" s="1"/>
      <c r="B12" s="1"/>
      <c r="C12" s="2"/>
      <c r="D12" s="1"/>
      <c r="E12" s="11"/>
    </row>
    <row r="13" spans="1:5" x14ac:dyDescent="0.25">
      <c r="A13" s="1"/>
      <c r="B13" s="1"/>
      <c r="C13" s="1"/>
      <c r="D13" s="1"/>
      <c r="E13" s="1"/>
    </row>
    <row r="14" spans="1:5" x14ac:dyDescent="0.25">
      <c r="A14" s="26"/>
      <c r="B14" s="26"/>
      <c r="C14" s="26"/>
      <c r="D14" s="26"/>
      <c r="E14" s="26"/>
    </row>
    <row r="15" spans="1:5" x14ac:dyDescent="0.25">
      <c r="A15" s="32" t="s">
        <v>56</v>
      </c>
      <c r="B15" s="32"/>
      <c r="C15" s="32"/>
      <c r="D15" s="32"/>
      <c r="E15" s="32"/>
    </row>
    <row r="16" spans="1:5" x14ac:dyDescent="0.25">
      <c r="A16" s="1" t="s">
        <v>10</v>
      </c>
      <c r="B16" s="1"/>
      <c r="C16" s="1" t="s">
        <v>7</v>
      </c>
      <c r="D16" s="1" t="s">
        <v>1</v>
      </c>
      <c r="E16" s="1" t="s">
        <v>5</v>
      </c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2"/>
      <c r="B19" s="2"/>
      <c r="C19" s="2"/>
      <c r="D19" s="1"/>
      <c r="E19" s="1"/>
    </row>
  </sheetData>
  <mergeCells count="3">
    <mergeCell ref="A15:E15"/>
    <mergeCell ref="A1:E1"/>
    <mergeCell ref="A8:E8"/>
  </mergeCells>
  <phoneticPr fontId="4" type="noConversion"/>
  <conditionalFormatting sqref="D3:D7">
    <cfRule type="cellIs" dxfId="8" priority="1" operator="equal">
      <formula>"Junior "</formula>
    </cfRule>
    <cfRule type="cellIs" dxfId="7" priority="2" operator="equal">
      <formula>"Intermediate"</formula>
    </cfRule>
    <cfRule type="cellIs" dxfId="6" priority="3" operator="equal">
      <formula>"Senior"</formula>
    </cfRule>
  </conditionalFormatting>
  <pageMargins left="0.75" right="0.75" top="1" bottom="1" header="0.5" footer="0.5"/>
  <pageSetup orientation="portrait" copies="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8"/>
  <sheetViews>
    <sheetView zoomScale="90" workbookViewId="0">
      <selection activeCell="K3" sqref="K3:K11"/>
    </sheetView>
  </sheetViews>
  <sheetFormatPr defaultColWidth="11.25" defaultRowHeight="15.75" x14ac:dyDescent="0.25"/>
  <cols>
    <col min="11" max="11" width="11.25" style="10"/>
  </cols>
  <sheetData>
    <row r="1" spans="1:11" ht="18.75" x14ac:dyDescent="0.3">
      <c r="A1" s="34" t="s">
        <v>166</v>
      </c>
      <c r="B1" s="34"/>
      <c r="C1" s="34"/>
      <c r="D1" s="34"/>
      <c r="E1" s="34"/>
      <c r="G1" s="34" t="s">
        <v>167</v>
      </c>
      <c r="H1" s="34"/>
      <c r="I1" s="34"/>
      <c r="J1" s="34"/>
      <c r="K1" s="34"/>
    </row>
    <row r="2" spans="1:11" x14ac:dyDescent="0.25">
      <c r="A2" s="1" t="s">
        <v>10</v>
      </c>
      <c r="B2" s="1"/>
      <c r="C2" s="1" t="s">
        <v>4</v>
      </c>
      <c r="D2" s="1" t="s">
        <v>1</v>
      </c>
      <c r="E2" s="1" t="s">
        <v>5</v>
      </c>
      <c r="G2" s="1" t="s">
        <v>10</v>
      </c>
      <c r="H2" s="1"/>
      <c r="I2" s="1" t="s">
        <v>4</v>
      </c>
      <c r="J2" s="1" t="s">
        <v>1</v>
      </c>
      <c r="K2" s="14" t="s">
        <v>5</v>
      </c>
    </row>
    <row r="3" spans="1:11" x14ac:dyDescent="0.25">
      <c r="A3" s="1" t="s">
        <v>73</v>
      </c>
      <c r="B3" s="1" t="s">
        <v>74</v>
      </c>
      <c r="C3" s="1" t="s">
        <v>60</v>
      </c>
      <c r="D3" s="1">
        <v>23</v>
      </c>
      <c r="E3" s="11" t="str" cm="1">
        <f t="array" aca="1" ref="E3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 TIE</v>
      </c>
      <c r="G3" s="1" t="s">
        <v>88</v>
      </c>
      <c r="H3" s="1" t="s">
        <v>89</v>
      </c>
      <c r="I3" s="1" t="s">
        <v>60</v>
      </c>
      <c r="J3" s="1">
        <v>22</v>
      </c>
      <c r="K3" s="11" cm="1">
        <f t="array" aca="1" ref="K3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</v>
      </c>
    </row>
    <row r="4" spans="1:11" x14ac:dyDescent="0.25">
      <c r="A4" s="1" t="s">
        <v>126</v>
      </c>
      <c r="B4" s="1" t="s">
        <v>127</v>
      </c>
      <c r="C4" s="1" t="s">
        <v>60</v>
      </c>
      <c r="D4" s="1">
        <v>23</v>
      </c>
      <c r="E4" s="11" t="str" cm="1">
        <f t="array" aca="1" ref="E4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 TIE</v>
      </c>
      <c r="G4" s="1" t="s">
        <v>110</v>
      </c>
      <c r="H4" s="1" t="s">
        <v>111</v>
      </c>
      <c r="I4" s="1" t="s">
        <v>112</v>
      </c>
      <c r="J4" s="1">
        <v>21</v>
      </c>
      <c r="K4" s="11" cm="1">
        <f t="array" aca="1" ref="K4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2</v>
      </c>
    </row>
    <row r="5" spans="1:11" x14ac:dyDescent="0.25">
      <c r="A5" s="1" t="s">
        <v>121</v>
      </c>
      <c r="B5" s="1" t="s">
        <v>122</v>
      </c>
      <c r="C5" s="1" t="s">
        <v>123</v>
      </c>
      <c r="D5" s="1">
        <v>23</v>
      </c>
      <c r="E5" s="11" t="str" cm="1">
        <f t="array" aca="1" ref="E5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 TIE</v>
      </c>
      <c r="G5" s="1" t="s">
        <v>160</v>
      </c>
      <c r="H5" s="1" t="s">
        <v>79</v>
      </c>
      <c r="I5" s="1" t="s">
        <v>60</v>
      </c>
      <c r="J5" s="1">
        <v>17</v>
      </c>
      <c r="K5" s="11" cm="1">
        <f t="array" aca="1" ref="K5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3</v>
      </c>
    </row>
    <row r="6" spans="1:11" x14ac:dyDescent="0.25">
      <c r="A6" s="1" t="s">
        <v>104</v>
      </c>
      <c r="B6" s="1" t="s">
        <v>105</v>
      </c>
      <c r="C6" s="1" t="s">
        <v>165</v>
      </c>
      <c r="D6" s="1">
        <v>23</v>
      </c>
      <c r="E6" s="11" t="str" cm="1">
        <f t="array" aca="1" ref="E6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 TIE</v>
      </c>
      <c r="G6" s="1" t="s">
        <v>129</v>
      </c>
      <c r="H6" s="1" t="s">
        <v>125</v>
      </c>
      <c r="I6" s="1" t="s">
        <v>61</v>
      </c>
      <c r="J6" s="1">
        <v>15</v>
      </c>
      <c r="K6" s="11" t="str" cm="1">
        <f t="array" aca="1" ref="K6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4 TIE</v>
      </c>
    </row>
    <row r="7" spans="1:11" x14ac:dyDescent="0.25">
      <c r="A7" s="1" t="s">
        <v>93</v>
      </c>
      <c r="B7" s="1" t="s">
        <v>94</v>
      </c>
      <c r="C7" s="1" t="s">
        <v>60</v>
      </c>
      <c r="D7" s="1">
        <v>23</v>
      </c>
      <c r="E7" s="11" t="str" cm="1">
        <f t="array" aca="1" ref="E7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 TIE</v>
      </c>
      <c r="G7" s="1" t="s">
        <v>136</v>
      </c>
      <c r="H7" s="1" t="s">
        <v>141</v>
      </c>
      <c r="I7" s="1" t="s">
        <v>69</v>
      </c>
      <c r="J7" s="1">
        <v>15</v>
      </c>
      <c r="K7" s="11" t="str" cm="1">
        <f t="array" aca="1" ref="K7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4 TIE</v>
      </c>
    </row>
    <row r="8" spans="1:11" x14ac:dyDescent="0.25">
      <c r="A8" s="1" t="s">
        <v>136</v>
      </c>
      <c r="B8" s="1" t="s">
        <v>137</v>
      </c>
      <c r="C8" s="1" t="s">
        <v>69</v>
      </c>
      <c r="D8" s="1">
        <v>22</v>
      </c>
      <c r="E8" s="11" cm="1">
        <f t="array" aca="1" ref="E8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2</v>
      </c>
      <c r="G8" s="2" t="s">
        <v>97</v>
      </c>
      <c r="H8" s="2" t="s">
        <v>98</v>
      </c>
      <c r="I8" s="2" t="s">
        <v>61</v>
      </c>
      <c r="J8" s="2">
        <v>14</v>
      </c>
      <c r="K8" s="11" t="str" cm="1">
        <f t="array" aca="1" ref="K8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5 TIE</v>
      </c>
    </row>
    <row r="9" spans="1:11" x14ac:dyDescent="0.25">
      <c r="A9" s="1" t="s">
        <v>131</v>
      </c>
      <c r="B9" s="1" t="s">
        <v>63</v>
      </c>
      <c r="C9" s="1" t="s">
        <v>60</v>
      </c>
      <c r="D9" s="1">
        <v>21</v>
      </c>
      <c r="E9" s="11" t="str" cm="1">
        <f t="array" aca="1" ref="E9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3 TIE</v>
      </c>
      <c r="G9" s="1" t="s">
        <v>62</v>
      </c>
      <c r="H9" s="1" t="s">
        <v>71</v>
      </c>
      <c r="I9" s="1" t="s">
        <v>60</v>
      </c>
      <c r="J9" s="1">
        <v>14</v>
      </c>
      <c r="K9" s="11" t="str" cm="1">
        <f t="array" aca="1" ref="K9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5 TIE</v>
      </c>
    </row>
    <row r="10" spans="1:11" x14ac:dyDescent="0.25">
      <c r="A10" s="1" t="s">
        <v>93</v>
      </c>
      <c r="B10" s="1" t="s">
        <v>77</v>
      </c>
      <c r="C10" s="1" t="s">
        <v>60</v>
      </c>
      <c r="D10" s="1">
        <v>21</v>
      </c>
      <c r="E10" s="11" t="str" cm="1">
        <f t="array" aca="1" ref="E10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3 TIE</v>
      </c>
      <c r="G10" s="1" t="s">
        <v>80</v>
      </c>
      <c r="H10" s="1" t="s">
        <v>81</v>
      </c>
      <c r="I10" s="1" t="s">
        <v>60</v>
      </c>
      <c r="J10" s="1">
        <v>14</v>
      </c>
      <c r="K10" s="11" t="str" cm="1">
        <f t="array" aca="1" ref="K10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5 TIE</v>
      </c>
    </row>
    <row r="11" spans="1:11" x14ac:dyDescent="0.25">
      <c r="A11" s="1" t="s">
        <v>95</v>
      </c>
      <c r="B11" s="1" t="s">
        <v>96</v>
      </c>
      <c r="C11" s="1" t="s">
        <v>60</v>
      </c>
      <c r="D11" s="1">
        <v>21</v>
      </c>
      <c r="E11" s="11" t="str" cm="1">
        <f t="array" aca="1" ref="E11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3 TIE</v>
      </c>
      <c r="G11" s="2" t="s">
        <v>160</v>
      </c>
      <c r="H11" s="2" t="s">
        <v>68</v>
      </c>
      <c r="I11" s="2" t="s">
        <v>60</v>
      </c>
      <c r="J11" s="2">
        <v>13</v>
      </c>
      <c r="K11" s="11" cm="1">
        <f t="array" aca="1" ref="K11" ca="1">_xlfn.LET(
  _xlpm.scores, $J$3:$J$40,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6</v>
      </c>
    </row>
    <row r="12" spans="1:11" x14ac:dyDescent="0.25">
      <c r="A12" s="1" t="s">
        <v>86</v>
      </c>
      <c r="B12" s="1" t="s">
        <v>135</v>
      </c>
      <c r="C12" s="1" t="s">
        <v>60</v>
      </c>
      <c r="D12" s="1">
        <v>21</v>
      </c>
      <c r="E12" s="11" t="str" cm="1">
        <f t="array" aca="1" ref="E12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3 TIE</v>
      </c>
      <c r="G12" s="1"/>
      <c r="H12" s="1"/>
      <c r="I12" s="1"/>
      <c r="J12" s="1"/>
      <c r="K12" s="14"/>
    </row>
    <row r="13" spans="1:11" x14ac:dyDescent="0.25">
      <c r="A13" s="1" t="s">
        <v>113</v>
      </c>
      <c r="B13" s="1" t="s">
        <v>114</v>
      </c>
      <c r="C13" s="1" t="s">
        <v>60</v>
      </c>
      <c r="D13" s="1">
        <v>21</v>
      </c>
      <c r="E13" s="11" t="str" cm="1">
        <f t="array" aca="1" ref="E13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3 TIE</v>
      </c>
      <c r="G13" s="1"/>
      <c r="H13" s="1"/>
      <c r="I13" s="1"/>
      <c r="J13" s="1"/>
      <c r="K13" s="14"/>
    </row>
    <row r="14" spans="1:11" x14ac:dyDescent="0.25">
      <c r="A14" s="1" t="s">
        <v>86</v>
      </c>
      <c r="B14" s="1" t="s">
        <v>87</v>
      </c>
      <c r="C14" s="1" t="s">
        <v>60</v>
      </c>
      <c r="D14" s="1">
        <v>20</v>
      </c>
      <c r="E14" s="11" t="str" cm="1">
        <f t="array" aca="1" ref="E14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4 TIE</v>
      </c>
      <c r="G14" s="1"/>
      <c r="H14" s="1"/>
      <c r="I14" s="1"/>
      <c r="J14" s="1"/>
      <c r="K14" s="14"/>
    </row>
    <row r="15" spans="1:11" x14ac:dyDescent="0.25">
      <c r="A15" s="1" t="s">
        <v>73</v>
      </c>
      <c r="B15" s="1" t="s">
        <v>148</v>
      </c>
      <c r="C15" s="1" t="s">
        <v>60</v>
      </c>
      <c r="D15" s="1">
        <v>20</v>
      </c>
      <c r="E15" s="11" t="str" cm="1">
        <f t="array" aca="1" ref="E15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4 TIE</v>
      </c>
      <c r="G15" s="1"/>
      <c r="H15" s="1"/>
      <c r="I15" s="1"/>
      <c r="J15" s="1"/>
      <c r="K15" s="14"/>
    </row>
    <row r="16" spans="1:11" x14ac:dyDescent="0.25">
      <c r="A16" s="1" t="s">
        <v>106</v>
      </c>
      <c r="B16" s="1" t="s">
        <v>107</v>
      </c>
      <c r="C16" s="1" t="s">
        <v>60</v>
      </c>
      <c r="D16" s="1">
        <v>19</v>
      </c>
      <c r="E16" s="11" t="str" cm="1">
        <f t="array" aca="1" ref="E16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5 TIE</v>
      </c>
      <c r="G16" s="1"/>
      <c r="H16" s="1"/>
      <c r="I16" s="1"/>
      <c r="J16" s="1"/>
      <c r="K16" s="14"/>
    </row>
    <row r="17" spans="1:11" x14ac:dyDescent="0.25">
      <c r="A17" s="2" t="s">
        <v>132</v>
      </c>
      <c r="B17" s="2" t="s">
        <v>92</v>
      </c>
      <c r="C17" s="2" t="s">
        <v>60</v>
      </c>
      <c r="D17" s="1">
        <v>19</v>
      </c>
      <c r="E17" s="11" t="str" cm="1">
        <f t="array" aca="1" ref="E17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5 TIE</v>
      </c>
      <c r="G17" s="1"/>
      <c r="H17" s="1"/>
      <c r="I17" s="1"/>
      <c r="J17" s="1"/>
      <c r="K17" s="14"/>
    </row>
    <row r="18" spans="1:11" x14ac:dyDescent="0.25">
      <c r="A18" s="1" t="s">
        <v>155</v>
      </c>
      <c r="B18" s="1" t="s">
        <v>156</v>
      </c>
      <c r="C18" s="1" t="s">
        <v>60</v>
      </c>
      <c r="D18" s="1">
        <v>18</v>
      </c>
      <c r="E18" s="11" t="str" cm="1">
        <f t="array" aca="1" ref="E18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6 TIE</v>
      </c>
      <c r="G18" s="1"/>
      <c r="H18" s="1"/>
      <c r="I18" s="1"/>
      <c r="J18" s="1"/>
      <c r="K18" s="14"/>
    </row>
    <row r="19" spans="1:11" x14ac:dyDescent="0.25">
      <c r="A19" s="1" t="s">
        <v>86</v>
      </c>
      <c r="B19" s="1" t="s">
        <v>124</v>
      </c>
      <c r="C19" s="1" t="s">
        <v>60</v>
      </c>
      <c r="D19" s="1">
        <v>18</v>
      </c>
      <c r="E19" s="11" t="str" cm="1">
        <f t="array" aca="1" ref="E19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6 TIE</v>
      </c>
      <c r="G19" s="1"/>
      <c r="H19" s="1"/>
      <c r="I19" s="1"/>
      <c r="J19" s="1"/>
      <c r="K19" s="14"/>
    </row>
    <row r="20" spans="1:11" x14ac:dyDescent="0.25">
      <c r="A20" s="1" t="s">
        <v>155</v>
      </c>
      <c r="B20" s="1" t="s">
        <v>154</v>
      </c>
      <c r="C20" s="1" t="s">
        <v>60</v>
      </c>
      <c r="D20" s="1">
        <v>18</v>
      </c>
      <c r="E20" s="11" t="str" cm="1">
        <f t="array" aca="1" ref="E20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6 TIE</v>
      </c>
      <c r="G20" s="1"/>
      <c r="H20" s="1"/>
      <c r="I20" s="1"/>
      <c r="J20" s="1"/>
      <c r="K20" s="14"/>
    </row>
    <row r="21" spans="1:11" x14ac:dyDescent="0.25">
      <c r="A21" s="1" t="s">
        <v>161</v>
      </c>
      <c r="B21" s="1" t="s">
        <v>117</v>
      </c>
      <c r="C21" s="1" t="s">
        <v>60</v>
      </c>
      <c r="D21" s="1">
        <v>18</v>
      </c>
      <c r="E21" s="11" t="str" cm="1">
        <f t="array" aca="1" ref="E21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6 TIE</v>
      </c>
      <c r="G21" s="1"/>
      <c r="H21" s="1"/>
      <c r="I21" s="1"/>
      <c r="J21" s="1"/>
      <c r="K21" s="14"/>
    </row>
    <row r="22" spans="1:11" x14ac:dyDescent="0.25">
      <c r="A22" s="1" t="s">
        <v>143</v>
      </c>
      <c r="B22" s="1" t="s">
        <v>90</v>
      </c>
      <c r="C22" s="1" t="s">
        <v>60</v>
      </c>
      <c r="D22" s="1">
        <v>17</v>
      </c>
      <c r="E22" s="11" t="str" cm="1">
        <f t="array" aca="1" ref="E22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7 TIE</v>
      </c>
      <c r="G22" s="1"/>
      <c r="H22" s="1"/>
      <c r="I22" s="1"/>
      <c r="J22" s="1"/>
      <c r="K22" s="14"/>
    </row>
    <row r="23" spans="1:11" x14ac:dyDescent="0.25">
      <c r="A23" s="1" t="s">
        <v>120</v>
      </c>
      <c r="B23" s="1" t="s">
        <v>64</v>
      </c>
      <c r="C23" s="1" t="s">
        <v>61</v>
      </c>
      <c r="D23" s="1">
        <v>17</v>
      </c>
      <c r="E23" s="11" t="str" cm="1">
        <f t="array" aca="1" ref="E23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7 TIE</v>
      </c>
      <c r="G23" s="1"/>
      <c r="H23" s="1"/>
      <c r="I23" s="1"/>
      <c r="J23" s="1"/>
      <c r="K23" s="14"/>
    </row>
    <row r="24" spans="1:11" x14ac:dyDescent="0.25">
      <c r="A24" s="1" t="s">
        <v>101</v>
      </c>
      <c r="B24" s="1" t="s">
        <v>102</v>
      </c>
      <c r="C24" s="1" t="s">
        <v>61</v>
      </c>
      <c r="D24" s="1">
        <v>16</v>
      </c>
      <c r="E24" s="11" cm="1">
        <f t="array" aca="1" ref="E24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8</v>
      </c>
      <c r="G24" s="1"/>
      <c r="H24" s="1"/>
      <c r="I24" s="1"/>
      <c r="J24" s="1"/>
      <c r="K24" s="14"/>
    </row>
    <row r="25" spans="1:11" x14ac:dyDescent="0.25">
      <c r="A25" s="1" t="s">
        <v>128</v>
      </c>
      <c r="B25" s="1" t="s">
        <v>65</v>
      </c>
      <c r="C25" s="1" t="s">
        <v>60</v>
      </c>
      <c r="D25" s="1">
        <v>15</v>
      </c>
      <c r="E25" s="11" cm="1">
        <f t="array" aca="1" ref="E25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9</v>
      </c>
      <c r="G25" s="1"/>
      <c r="H25" s="1"/>
      <c r="I25" s="1"/>
      <c r="J25" s="1"/>
      <c r="K25" s="14"/>
    </row>
    <row r="26" spans="1:11" x14ac:dyDescent="0.25">
      <c r="A26" s="1" t="s">
        <v>132</v>
      </c>
      <c r="B26" s="1" t="s">
        <v>133</v>
      </c>
      <c r="C26" s="1" t="s">
        <v>60</v>
      </c>
      <c r="D26" s="1">
        <v>13</v>
      </c>
      <c r="E26" s="11" cm="1">
        <f t="array" aca="1" ref="E26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10</v>
      </c>
      <c r="G26" s="1"/>
      <c r="H26" s="1"/>
      <c r="I26" s="1"/>
      <c r="J26" s="1"/>
      <c r="K26" s="14"/>
    </row>
    <row r="27" spans="1:11" x14ac:dyDescent="0.25">
      <c r="A27" s="1" t="s">
        <v>108</v>
      </c>
      <c r="B27" s="1" t="s">
        <v>109</v>
      </c>
      <c r="C27" s="1" t="s">
        <v>61</v>
      </c>
      <c r="D27" s="1">
        <v>12</v>
      </c>
      <c r="E27" s="11" cm="1">
        <f t="array" aca="1" ref="E27" ca="1">_xlfn.LET(
  _xlpm.scores, $D$3:$D$40,
  _xlpm.score, OFFSET(INDIRECT(ADDRESS(ROW(),COLUMN())), 0, -1),
  _xlpm.uniqueScores, _xlfn.UNIQUE(_xlpm.scores),
  _xlpm.denseRank, MATCH(_xlpm.score, _xlpm.uniqueScores, 0),
  _xlpm.tieCount, COUNTIF(_xlpm.scores, _xlpm.score),
  IF(_xlpm.tieCount&gt;1, _xlpm.denseRank &amp; " TIE", _xlpm.denseRank)
)</f>
        <v>11</v>
      </c>
      <c r="G27" s="1"/>
      <c r="H27" s="1"/>
      <c r="I27" s="1"/>
      <c r="J27" s="1"/>
      <c r="K27" s="14"/>
    </row>
    <row r="28" spans="1:11" x14ac:dyDescent="0.25">
      <c r="A28" s="1"/>
      <c r="B28" s="1"/>
      <c r="C28" s="1"/>
      <c r="D28" s="1"/>
      <c r="E28" s="1"/>
      <c r="G28" s="1"/>
      <c r="H28" s="1"/>
      <c r="I28" s="1"/>
      <c r="J28" s="1"/>
      <c r="K28" s="14"/>
    </row>
    <row r="29" spans="1:11" x14ac:dyDescent="0.25">
      <c r="A29" s="1"/>
      <c r="B29" s="1"/>
      <c r="C29" s="1"/>
      <c r="D29" s="1"/>
      <c r="E29" s="1"/>
      <c r="G29" s="1"/>
      <c r="H29" s="1"/>
      <c r="I29" s="1"/>
      <c r="J29" s="1"/>
      <c r="K29" s="14"/>
    </row>
    <row r="30" spans="1:11" x14ac:dyDescent="0.25">
      <c r="A30" s="1"/>
      <c r="B30" s="1"/>
      <c r="C30" s="1"/>
      <c r="D30" s="1"/>
      <c r="E30" s="1"/>
      <c r="G30" s="1"/>
      <c r="H30" s="1"/>
      <c r="I30" s="1"/>
      <c r="J30" s="1"/>
      <c r="K30" s="14"/>
    </row>
    <row r="31" spans="1:11" x14ac:dyDescent="0.25">
      <c r="A31" s="1"/>
      <c r="B31" s="1"/>
      <c r="C31" s="1"/>
      <c r="D31" s="1"/>
      <c r="E31" s="1"/>
      <c r="G31" s="1"/>
      <c r="H31" s="1"/>
      <c r="I31" s="1"/>
      <c r="J31" s="1"/>
      <c r="K31" s="14"/>
    </row>
    <row r="32" spans="1:11" x14ac:dyDescent="0.25">
      <c r="A32" s="1"/>
      <c r="B32" s="1"/>
      <c r="C32" s="1"/>
      <c r="D32" s="1"/>
      <c r="E32" s="1"/>
      <c r="G32" s="1"/>
      <c r="H32" s="1"/>
      <c r="I32" s="1"/>
      <c r="J32" s="1"/>
      <c r="K32" s="14"/>
    </row>
    <row r="33" spans="1:11" x14ac:dyDescent="0.25">
      <c r="A33" s="1"/>
      <c r="B33" s="1"/>
      <c r="C33" s="1"/>
      <c r="D33" s="1"/>
      <c r="E33" s="1"/>
      <c r="G33" s="1"/>
      <c r="H33" s="1"/>
      <c r="I33" s="1"/>
      <c r="J33" s="1"/>
      <c r="K33" s="14"/>
    </row>
    <row r="34" spans="1:11" x14ac:dyDescent="0.25">
      <c r="A34" s="1"/>
      <c r="B34" s="1"/>
      <c r="C34" s="1"/>
      <c r="D34" s="1"/>
      <c r="E34" s="1"/>
      <c r="G34" s="1"/>
      <c r="H34" s="1"/>
      <c r="I34" s="1"/>
      <c r="J34" s="1"/>
      <c r="K34" s="14"/>
    </row>
    <row r="35" spans="1:11" x14ac:dyDescent="0.25">
      <c r="A35" s="1"/>
      <c r="B35" s="1"/>
      <c r="C35" s="1"/>
      <c r="D35" s="1"/>
      <c r="E35" s="1"/>
      <c r="G35" s="1"/>
      <c r="H35" s="1"/>
      <c r="I35" s="1"/>
      <c r="J35" s="1"/>
      <c r="K35" s="14"/>
    </row>
    <row r="36" spans="1:11" x14ac:dyDescent="0.25">
      <c r="A36" s="1"/>
      <c r="B36" s="1"/>
      <c r="C36" s="1"/>
      <c r="D36" s="1"/>
      <c r="E36" s="1"/>
      <c r="G36" s="1"/>
      <c r="H36" s="1"/>
      <c r="I36" s="1"/>
      <c r="J36" s="1"/>
      <c r="K36" s="14"/>
    </row>
    <row r="37" spans="1:11" x14ac:dyDescent="0.25">
      <c r="A37" s="1"/>
      <c r="B37" s="1"/>
      <c r="C37" s="1"/>
      <c r="D37" s="1"/>
      <c r="E37" s="1"/>
      <c r="G37" s="1"/>
      <c r="H37" s="1"/>
      <c r="I37" s="1"/>
      <c r="J37" s="1"/>
      <c r="K37" s="14"/>
    </row>
    <row r="38" spans="1:11" x14ac:dyDescent="0.25">
      <c r="A38" s="1"/>
      <c r="B38" s="1"/>
      <c r="C38" s="1"/>
      <c r="D38" s="1"/>
      <c r="E38" s="1"/>
      <c r="G38" s="1"/>
      <c r="H38" s="1"/>
      <c r="I38" s="1"/>
      <c r="J38" s="1"/>
      <c r="K38" s="14"/>
    </row>
  </sheetData>
  <sortState xmlns:xlrd2="http://schemas.microsoft.com/office/spreadsheetml/2017/richdata2" ref="A3:E23">
    <sortCondition ref="E3"/>
  </sortState>
  <mergeCells count="2">
    <mergeCell ref="A1:E1"/>
    <mergeCell ref="G1:K1"/>
  </mergeCells>
  <conditionalFormatting sqref="I19:I20">
    <cfRule type="cellIs" dxfId="5" priority="7" operator="equal">
      <formula>"Junior "</formula>
    </cfRule>
    <cfRule type="cellIs" dxfId="4" priority="8" operator="equal">
      <formula>"Intermediate"</formula>
    </cfRule>
    <cfRule type="cellIs" dxfId="3" priority="9" operator="equal">
      <formula>"Senior"</formula>
    </cfRule>
  </conditionalFormatting>
  <conditionalFormatting sqref="I25:I27">
    <cfRule type="cellIs" dxfId="2" priority="4" operator="equal">
      <formula>"Junior "</formula>
    </cfRule>
    <cfRule type="cellIs" dxfId="1" priority="5" operator="equal">
      <formula>"Intermediate"</formula>
    </cfRule>
    <cfRule type="cellIs" dxfId="0" priority="6" operator="equal">
      <formula>"Senior"</formula>
    </cfRule>
  </conditionalFormatting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Archery-300-Recurve</vt:lpstr>
      <vt:lpstr>Archery-300-Barebow</vt:lpstr>
      <vt:lpstr>Archery-300-Limited</vt:lpstr>
      <vt:lpstr>Archery-300-Bowhunter</vt:lpstr>
      <vt:lpstr>Archery-300-Unlimited</vt:lpstr>
      <vt:lpstr>Archery-3D-Recurve</vt:lpstr>
      <vt:lpstr>Arhcery-3D-Barebow</vt:lpstr>
      <vt:lpstr>Archery-3D-Limited</vt:lpstr>
      <vt:lpstr>Archery-3D-Bowhunter</vt:lpstr>
      <vt:lpstr>Archery-3D-Unlimited</vt:lpstr>
      <vt:lpstr>Air Rifle-3 Pos-Plinker</vt:lpstr>
      <vt:lpstr>Air Rifle-3 Pos-Sporter</vt:lpstr>
      <vt:lpstr>Air Rifle-3 Pos-Unlimited</vt:lpstr>
      <vt:lpstr>Air Rifle-Silh-Plinker</vt:lpstr>
      <vt:lpstr>Air Rifle-Silh-Sporter</vt:lpstr>
      <vt:lpstr>Air Rifle-Silh-Unlimited</vt:lpstr>
      <vt:lpstr>Air Pistol Slow Fire</vt:lpstr>
      <vt:lpstr>Air Pistol Rapid Fire</vt:lpstr>
      <vt:lpstr>Wildlife</vt:lpstr>
      <vt:lpstr>Wildlife!JunIntScores</vt:lpstr>
      <vt:lpstr>'Air Pistol Rapid Fire'!Print_Area</vt:lpstr>
      <vt:lpstr>'Air Pistol Slow Fire'!Print_Area</vt:lpstr>
      <vt:lpstr>'Air Rifle-3 Pos-Plinker'!Print_Area</vt:lpstr>
      <vt:lpstr>'Air Rifle-3 Pos-Sporter'!Print_Area</vt:lpstr>
      <vt:lpstr>'Air Rifle-Silh-Plinker'!Print_Area</vt:lpstr>
      <vt:lpstr>'Air Rifle-Silh-Unlimited'!Print_Area</vt:lpstr>
      <vt:lpstr>'Archery-300-Barebow'!Print_Area</vt:lpstr>
      <vt:lpstr>'Archery-300-Bowhunter'!Print_Area</vt:lpstr>
      <vt:lpstr>'Archery-300-Unlimited'!Print_Area</vt:lpstr>
      <vt:lpstr>'Archery-3D-Bowhunter'!Print_Area</vt:lpstr>
      <vt:lpstr>'Archery-3D-Limited'!Print_Area</vt:lpstr>
      <vt:lpstr>'Archery-3D-Recurve'!Print_Area</vt:lpstr>
      <vt:lpstr>'Archery-3D-Unlimited'!Print_Area</vt:lpstr>
      <vt:lpstr>'Arhcery-3D-Barebow'!Print_Area</vt:lpstr>
      <vt:lpstr>Wildlife!SenScores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Skyler Zeman</dc:creator>
  <cp:lastModifiedBy>Justin Lieck</cp:lastModifiedBy>
  <cp:lastPrinted>2025-04-22T01:03:29Z</cp:lastPrinted>
  <dcterms:created xsi:type="dcterms:W3CDTF">2013-12-24T12:22:46Z</dcterms:created>
  <dcterms:modified xsi:type="dcterms:W3CDTF">2025-06-03T18:01:01Z</dcterms:modified>
</cp:coreProperties>
</file>